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G:\Kindertagespflege\Homepage Material\Infomaterial\Excelrechner\"/>
    </mc:Choice>
  </mc:AlternateContent>
  <bookViews>
    <workbookView xWindow="32760" yWindow="32760" windowWidth="19200" windowHeight="6645" tabRatio="724"/>
  </bookViews>
  <sheets>
    <sheet name="Tagespflege 1 bis 3 Kinder" sheetId="1" r:id="rId1"/>
    <sheet name="Tagespflege 4 bis 5 Kinder" sheetId="8" r:id="rId2"/>
    <sheet name="Tagespflege 6 bis 10 Kinder" sheetId="9" r:id="rId3"/>
    <sheet name="Datengrundlagen" sheetId="5" r:id="rId4"/>
  </sheets>
  <definedNames>
    <definedName name="_xlnm._FilterDatabase" localSheetId="0" hidden="1">'Tagespflege 1 bis 3 Kinder'!$A$12:$E$12</definedName>
    <definedName name="_xlnm._FilterDatabase" localSheetId="1" hidden="1">'Tagespflege 4 bis 5 Kinder'!$A$12:$G$12</definedName>
    <definedName name="_xlnm._FilterDatabase" localSheetId="2" hidden="1">'Tagespflege 6 bis 10 Kinder'!$A$12:$L$12</definedName>
  </definedNames>
  <calcPr calcId="162913"/>
</workbook>
</file>

<file path=xl/calcChain.xml><?xml version="1.0" encoding="utf-8"?>
<calcChain xmlns="http://schemas.openxmlformats.org/spreadsheetml/2006/main">
  <c r="B15" i="9" l="1"/>
  <c r="K15" i="9"/>
  <c r="J15" i="9"/>
  <c r="I15" i="9"/>
  <c r="H15" i="9"/>
  <c r="G15" i="9"/>
  <c r="F15" i="9"/>
  <c r="E15" i="9"/>
  <c r="D15" i="9"/>
  <c r="C15" i="9"/>
  <c r="D15" i="1"/>
  <c r="C15" i="1"/>
  <c r="B15" i="1"/>
  <c r="F15" i="8"/>
  <c r="E15" i="8"/>
  <c r="D15" i="8"/>
  <c r="C15" i="8"/>
  <c r="B15" i="8"/>
  <c r="I21" i="1"/>
  <c r="I21" i="8"/>
  <c r="K11" i="9"/>
  <c r="J11" i="9"/>
  <c r="I11" i="9"/>
  <c r="H11" i="9"/>
  <c r="G11" i="9"/>
  <c r="F11" i="9"/>
  <c r="E11" i="9"/>
  <c r="D11" i="9"/>
  <c r="C11" i="9"/>
  <c r="B11" i="9"/>
  <c r="L11" i="9"/>
  <c r="F11" i="8"/>
  <c r="E11" i="8"/>
  <c r="D11" i="8"/>
  <c r="C11" i="8"/>
  <c r="B11" i="8"/>
  <c r="D11" i="1"/>
  <c r="C11" i="1"/>
  <c r="B11" i="1"/>
  <c r="E11" i="1" s="1"/>
  <c r="C32" i="5"/>
  <c r="C31" i="5"/>
  <c r="C30" i="5"/>
  <c r="C29" i="5"/>
  <c r="C28" i="5"/>
  <c r="C27" i="5"/>
  <c r="C26" i="5"/>
  <c r="B16" i="5"/>
  <c r="A2" i="8"/>
  <c r="A2" i="9"/>
  <c r="A2" i="1"/>
  <c r="K12" i="9"/>
  <c r="J12" i="9"/>
  <c r="K10" i="9"/>
  <c r="K13" i="9"/>
  <c r="J10" i="9"/>
  <c r="J13" i="9"/>
  <c r="I10" i="9"/>
  <c r="H10" i="9"/>
  <c r="H13" i="9"/>
  <c r="G10" i="9"/>
  <c r="F10" i="9"/>
  <c r="E10" i="9"/>
  <c r="E13" i="9"/>
  <c r="D10" i="9"/>
  <c r="D13" i="9"/>
  <c r="C10" i="9"/>
  <c r="C13" i="9"/>
  <c r="B10" i="9"/>
  <c r="L10" i="9"/>
  <c r="I21" i="9"/>
  <c r="I12" i="9"/>
  <c r="I13" i="9"/>
  <c r="H12" i="9"/>
  <c r="G12" i="9"/>
  <c r="G13" i="9"/>
  <c r="F12" i="9"/>
  <c r="E12" i="9"/>
  <c r="D12" i="9"/>
  <c r="C12" i="9"/>
  <c r="B12" i="9"/>
  <c r="L12" i="9"/>
  <c r="F12" i="8"/>
  <c r="E12" i="8"/>
  <c r="D12" i="8"/>
  <c r="C12" i="8"/>
  <c r="B12" i="8"/>
  <c r="G12" i="8"/>
  <c r="B12" i="1"/>
  <c r="D12" i="1"/>
  <c r="C12" i="1"/>
  <c r="C21" i="5"/>
  <c r="B10" i="8"/>
  <c r="G10" i="8"/>
  <c r="G13" i="8"/>
  <c r="G17" i="8"/>
  <c r="C10" i="8"/>
  <c r="C13" i="8"/>
  <c r="D10" i="8"/>
  <c r="D13" i="8"/>
  <c r="E10" i="8"/>
  <c r="E13" i="8"/>
  <c r="F10" i="8"/>
  <c r="F13" i="8"/>
  <c r="B10" i="1"/>
  <c r="C10" i="1"/>
  <c r="D10" i="1"/>
  <c r="L15" i="9"/>
  <c r="G15" i="8"/>
  <c r="B13" i="8"/>
  <c r="F13" i="9"/>
  <c r="G11" i="8"/>
  <c r="L13" i="9"/>
  <c r="L17" i="9"/>
  <c r="F30" i="8"/>
  <c r="F31" i="8"/>
  <c r="F28" i="8"/>
  <c r="F29" i="8"/>
  <c r="B13" i="9"/>
  <c r="F31" i="9"/>
  <c r="F29" i="9"/>
  <c r="F28" i="9"/>
  <c r="F30" i="9"/>
  <c r="E12" i="1" l="1"/>
  <c r="B13" i="1"/>
  <c r="E10" i="1"/>
  <c r="E13" i="1" s="1"/>
  <c r="E17" i="1" s="1"/>
  <c r="F31" i="1" s="1"/>
  <c r="E15" i="1"/>
  <c r="D13" i="1"/>
  <c r="C13" i="1"/>
  <c r="F28" i="1" l="1"/>
  <c r="F30" i="1"/>
  <c r="F29" i="1"/>
</calcChain>
</file>

<file path=xl/sharedStrings.xml><?xml version="1.0" encoding="utf-8"?>
<sst xmlns="http://schemas.openxmlformats.org/spreadsheetml/2006/main" count="140" uniqueCount="83">
  <si>
    <t>Kind 1</t>
  </si>
  <si>
    <t>Sachkostenpauschale</t>
  </si>
  <si>
    <t>Kind 2</t>
  </si>
  <si>
    <t>Kind 3</t>
  </si>
  <si>
    <t>Kind 4</t>
  </si>
  <si>
    <t>1-3 Kinder</t>
  </si>
  <si>
    <t>4-5 Kinder</t>
  </si>
  <si>
    <t>Kind 5</t>
  </si>
  <si>
    <t>Kind 6</t>
  </si>
  <si>
    <t>Kind 7</t>
  </si>
  <si>
    <t>Kind 8</t>
  </si>
  <si>
    <t>über 100 Std. bis einschließlich 140 Std. monatlich, Teilzeit (bis 7 Std. täglich)</t>
  </si>
  <si>
    <t>über 140 Std. bis einschließlich 180 Std. monatlich, ganztags (bis 9 Std. täglich)</t>
  </si>
  <si>
    <t>mehr als 180 Std. monatlich, überlange Betreuung  (über 9 Std. täglich)</t>
  </si>
  <si>
    <t>tägliche Betreuungszeit in Stunden</t>
  </si>
  <si>
    <t>Rentenversicherung</t>
  </si>
  <si>
    <t>Rentenversicherungspflicht ab einem steuerpflichtigen Einkommen von</t>
  </si>
  <si>
    <t>Krankenversicherung</t>
  </si>
  <si>
    <t>Rentenversicherungbeiträge Prozentsatz vom steuerpflichtigen Einkommen</t>
  </si>
  <si>
    <t>Bei einem steuerpflichtigen Einkommen bis zu</t>
  </si>
  <si>
    <t>Summe</t>
  </si>
  <si>
    <t>Voraussichtliches steuerpflichtiges Einkommen pro Monat</t>
  </si>
  <si>
    <t>Berechnung des voraussichtlichen steuerpflichtigen Einkommens</t>
  </si>
  <si>
    <t>Sozialversicherungspflicht</t>
  </si>
  <si>
    <t>Bitte geben Sie in die grün unterlegten Felder die entsprechenden Zahlen ein. Alle anderen Daten werden automatisch berechnet.</t>
  </si>
  <si>
    <r>
      <t xml:space="preserve">Es ergibt sich voraussichtlich eine </t>
    </r>
    <r>
      <rPr>
        <b/>
        <sz val="10"/>
        <rFont val="Arial"/>
        <family val="2"/>
      </rPr>
      <t>Rentenversicherungspflicht</t>
    </r>
  </si>
  <si>
    <r>
      <t xml:space="preserve">Die Tagespflegeperson kann voraussichtlich </t>
    </r>
    <r>
      <rPr>
        <b/>
        <sz val="10"/>
        <rFont val="Arial"/>
        <family val="2"/>
      </rPr>
      <t>weiterhin in der Familienversicherung</t>
    </r>
    <r>
      <rPr>
        <sz val="10"/>
        <rFont val="Arial"/>
        <family val="2"/>
      </rPr>
      <t xml:space="preserve"> kranken- und pflegeversichert sein</t>
    </r>
  </si>
  <si>
    <t>Aktualität der vorgenannten Daten</t>
  </si>
  <si>
    <t>bis einschließlich 100 Std. monatlich, halbtags (bis 5 Std. täglich)</t>
  </si>
  <si>
    <r>
      <t xml:space="preserve">Für Tagespflegepersonen </t>
    </r>
    <r>
      <rPr>
        <u/>
        <sz val="10"/>
        <rFont val="Arial"/>
        <family val="2"/>
      </rPr>
      <t>die bisher in der Familienversicherung</t>
    </r>
    <r>
      <rPr>
        <sz val="10"/>
        <rFont val="Arial"/>
        <family val="2"/>
      </rPr>
      <t xml:space="preserve"> versichert sind:
Die Tagespflegeperson muss sich voraussichtlich </t>
    </r>
    <r>
      <rPr>
        <b/>
        <sz val="10"/>
        <rFont val="Arial"/>
        <family val="2"/>
      </rPr>
      <t>selbst kranken- und pflegeversichern</t>
    </r>
  </si>
  <si>
    <r>
      <t xml:space="preserve">Für Tagespflegepersonen </t>
    </r>
    <r>
      <rPr>
        <u/>
        <sz val="10"/>
        <rFont val="Arial"/>
        <family val="2"/>
      </rPr>
      <t>die nicht in der Familienversicherung versichert sind</t>
    </r>
    <r>
      <rPr>
        <sz val="10"/>
        <rFont val="Arial"/>
        <family val="2"/>
      </rPr>
      <t xml:space="preserve">:
Die Tagespflegeperson muss sich voraussichtlich </t>
    </r>
    <r>
      <rPr>
        <b/>
        <sz val="10"/>
        <rFont val="Arial"/>
        <family val="2"/>
      </rPr>
      <t>selbst kranken- und pflegeversichern</t>
    </r>
  </si>
  <si>
    <t>überlange Betreuung</t>
  </si>
  <si>
    <t>Tagespflege in Berlin für 9 - 10 Kinder</t>
  </si>
  <si>
    <t>Tagespflege in Berlin für 4 - 5 Kinder</t>
  </si>
  <si>
    <t>Tagespflege</t>
  </si>
  <si>
    <t>Entgelt zur Vergütung der Förderleistung</t>
  </si>
  <si>
    <t>Kind 9</t>
  </si>
  <si>
    <t>Kind 10</t>
  </si>
  <si>
    <t xml:space="preserve">© Familien für Kinder gGmbH, Stresemannstraße 78, 10963 Berlin, Tel. 21 00 21 0, www.familien-fuer-kinder.de </t>
  </si>
  <si>
    <t>Tagespflege in Berlin bis 3 Kinder</t>
  </si>
  <si>
    <t>Kindertagespflege: Finanzielle Leistungen der Jugendämter in Berlin</t>
  </si>
  <si>
    <t>ermäßigter Prozentsatz ohne Krankengeldversicherung</t>
  </si>
  <si>
    <t>Prozent</t>
  </si>
  <si>
    <t>Euro</t>
  </si>
  <si>
    <t>halbtags, Teilzeit und ganztags</t>
  </si>
  <si>
    <t>Mindestbeitrag ohne Krankengeld</t>
  </si>
  <si>
    <t>Mindestbeitrag mit Krankengeld</t>
  </si>
  <si>
    <t>Die Berechnungen erfolgen auf der Basis der aktuell gültigen Sätze (siehe Arbeitsblatt "Datengrundlagen"). Sie sind nicht rechtsverbindlich. Sie können hilfreich sein, wenn man sich mit der Aufnahme der Tätigkeit zum ersten Mal bei den Sozialversicherungen anmeldet, können aber nicht die Berechnung der Finanzämter, der Träger der Sozialversicherung und der Angehörigen der steuerberatenden Berufe ersetzen. Irrtümer sind vorbehalten.</t>
  </si>
  <si>
    <t xml:space="preserve">Sachkostenpauschale: </t>
  </si>
  <si>
    <t>Entgelt für die Förderleistung</t>
  </si>
  <si>
    <r>
      <t>Summe vom Jugendamt gezahlt</t>
    </r>
    <r>
      <rPr>
        <b/>
        <sz val="10"/>
        <rFont val="Arial"/>
        <family val="2"/>
      </rPr>
      <t>*</t>
    </r>
  </si>
  <si>
    <t>Mittelbar pädagogische Arbeit</t>
  </si>
  <si>
    <t>Betriebsausgabenpauschale insges.</t>
  </si>
  <si>
    <t>Stunden pro Kind und Monat</t>
  </si>
  <si>
    <t>Stundensatz</t>
  </si>
  <si>
    <t>Summe pro Kind und Monat</t>
  </si>
  <si>
    <t>6-10 Kinder</t>
  </si>
  <si>
    <t>Stunden täglich bei einer 5-Tagewoche</t>
  </si>
  <si>
    <t xml:space="preserve">Betriebsausgabenpauschale </t>
  </si>
  <si>
    <t xml:space="preserve">Entgelt für die Förderleistung </t>
  </si>
  <si>
    <t>* In den Pauschalbeträgen sind mögliche weitere Zahlungen, wie z.B. Mieterstattungen oder Zuschüsse für ungewöhnliche Betreuungszeiten, nicht enthalten. 
Tagespflegepersonen erhalten auf Nachweis auch angemessene hälftige Beiträge für die Sozialversicherung. Diese Erstattungsbeträge sind hier nicht enthalten. Nach § 3 Nr. 9 Einkommensteuergesetz sind die Erstattungsbeträge für die Sozialversicherung steuerfrei.</t>
  </si>
  <si>
    <t>Krankenversicherungspflicht für selbstständige Tagesmütter, die über die Familienkrankenversicherung 
(§ 10 SGB V) versichert sind, ab einem steuerpflichtigen Einkommen von</t>
  </si>
  <si>
    <t>Beitragssatz</t>
  </si>
  <si>
    <t>Kinderlos</t>
  </si>
  <si>
    <t>Kind/er über 25 Jahre</t>
  </si>
  <si>
    <t>Basiswert</t>
  </si>
  <si>
    <t>1 Kind unter 25 Jahren</t>
  </si>
  <si>
    <t>2 Kinder unter 25 Jahren</t>
  </si>
  <si>
    <t>3 Kinder unter 25 Jahren</t>
  </si>
  <si>
    <t>4 Kinder unter 25 Jahren</t>
  </si>
  <si>
    <t>5 Kinder und mehr unter 25 Jahren</t>
  </si>
  <si>
    <t>Zuschlag/
Abschlag 
in %</t>
  </si>
  <si>
    <t>-1,0</t>
  </si>
  <si>
    <t>+0,6</t>
  </si>
  <si>
    <t>Pflegeversicherung</t>
  </si>
  <si>
    <t>Beitrag wenn Einkommen mehr 
als 1.248,33 € 
Prozentsatz vom steuerpflichtigen Einkommen mit Krankengeldversicherung</t>
  </si>
  <si>
    <t>4,2 %</t>
  </si>
  <si>
    <t>3,6 %</t>
  </si>
  <si>
    <t>2,6 %</t>
  </si>
  <si>
    <t>3,1 %</t>
  </si>
  <si>
    <t>2,85 %</t>
  </si>
  <si>
    <t>Stand: 07.11.2025</t>
  </si>
  <si>
    <t>vom 01.01.2026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</si>
</sst>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 &quot;€&quot;"/>
  </numFmts>
  <fonts count="17" x14ac:knownFonts="1">
    <font>
      <sz val="10"/>
      <name val="Arial"/>
    </font>
    <font>
      <sz val="10"/>
      <name val="Arial"/>
      <family val="2"/>
    </font>
    <font>
      <b/>
      <sz val="10"/>
      <name val="Arial"/>
      <family val="2"/>
    </font>
    <font>
      <sz val="8"/>
      <name val="Arial"/>
      <family val="2"/>
    </font>
    <font>
      <sz val="10"/>
      <name val="Arial"/>
      <family val="2"/>
    </font>
    <font>
      <b/>
      <sz val="12"/>
      <name val="Arial"/>
      <family val="2"/>
    </font>
    <font>
      <b/>
      <sz val="14"/>
      <name val="Arial"/>
      <family val="2"/>
    </font>
    <font>
      <sz val="14"/>
      <name val="Arial"/>
      <family val="2"/>
    </font>
    <font>
      <b/>
      <i/>
      <sz val="10"/>
      <name val="Arial"/>
      <family val="2"/>
    </font>
    <font>
      <b/>
      <u/>
      <sz val="16"/>
      <name val="Arial"/>
      <family val="2"/>
    </font>
    <font>
      <sz val="11"/>
      <name val="Arial"/>
      <family val="2"/>
    </font>
    <font>
      <sz val="8"/>
      <name val="Arial"/>
      <family val="2"/>
    </font>
    <font>
      <u/>
      <sz val="10"/>
      <name val="Arial"/>
      <family val="2"/>
    </font>
    <font>
      <sz val="11"/>
      <name val="Calibri"/>
      <family val="2"/>
    </font>
    <font>
      <b/>
      <sz val="11"/>
      <name val="Calibri"/>
      <family val="2"/>
    </font>
    <font>
      <b/>
      <sz val="10"/>
      <color rgb="FFFF0000"/>
      <name val="Arial"/>
      <family val="2"/>
    </font>
    <font>
      <b/>
      <sz val="11"/>
      <color rgb="FFFF0000"/>
      <name val="Arial"/>
      <family val="2"/>
    </font>
  </fonts>
  <fills count="8">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53"/>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rgb="FFBFBFBF"/>
      </left>
      <right style="medium">
        <color rgb="FFBFBFBF"/>
      </right>
      <top style="medium">
        <color rgb="FFBFBFBF"/>
      </top>
      <bottom style="medium">
        <color rgb="FFBFBFBF"/>
      </bottom>
      <diagonal/>
    </border>
  </borders>
  <cellStyleXfs count="1">
    <xf numFmtId="0" fontId="0" fillId="0" borderId="0"/>
  </cellStyleXfs>
  <cellXfs count="148">
    <xf numFmtId="0" fontId="0" fillId="0" borderId="0" xfId="0"/>
    <xf numFmtId="0" fontId="5" fillId="0" borderId="0" xfId="0" applyFont="1"/>
    <xf numFmtId="0" fontId="7" fillId="0" borderId="0" xfId="0" applyFont="1"/>
    <xf numFmtId="0" fontId="9" fillId="0" borderId="0" xfId="0" applyFont="1"/>
    <xf numFmtId="0" fontId="0" fillId="0" borderId="0" xfId="0" applyBorder="1"/>
    <xf numFmtId="164" fontId="0" fillId="0" borderId="0" xfId="0" applyNumberFormat="1" applyProtection="1"/>
    <xf numFmtId="0" fontId="0" fillId="0" borderId="0" xfId="0" applyProtection="1"/>
    <xf numFmtId="164" fontId="0" fillId="0" borderId="0" xfId="0" applyNumberFormat="1" applyFill="1" applyProtection="1"/>
    <xf numFmtId="0" fontId="0" fillId="0" borderId="0" xfId="0" applyFill="1" applyProtection="1"/>
    <xf numFmtId="164" fontId="1" fillId="0" borderId="0" xfId="0" applyNumberFormat="1" applyFont="1" applyFill="1" applyProtection="1"/>
    <xf numFmtId="0" fontId="1" fillId="0" borderId="0" xfId="0" applyFont="1" applyFill="1" applyProtection="1"/>
    <xf numFmtId="164" fontId="0" fillId="0" borderId="1" xfId="0" applyNumberFormat="1" applyFill="1" applyBorder="1" applyProtection="1"/>
    <xf numFmtId="0" fontId="0" fillId="0" borderId="1" xfId="0" applyFill="1" applyBorder="1" applyAlignment="1" applyProtection="1">
      <alignment wrapText="1"/>
    </xf>
    <xf numFmtId="0" fontId="0" fillId="0" borderId="1" xfId="0" applyBorder="1" applyAlignment="1" applyProtection="1">
      <alignment wrapText="1"/>
    </xf>
    <xf numFmtId="164" fontId="0" fillId="0" borderId="1" xfId="0" applyNumberFormat="1" applyBorder="1" applyProtection="1"/>
    <xf numFmtId="8" fontId="0" fillId="0" borderId="1" xfId="0" applyNumberFormat="1" applyFill="1" applyBorder="1" applyProtection="1"/>
    <xf numFmtId="0" fontId="2" fillId="0" borderId="0" xfId="0" applyFont="1" applyFill="1" applyBorder="1" applyAlignment="1" applyProtection="1">
      <alignment wrapText="1"/>
    </xf>
    <xf numFmtId="164" fontId="1" fillId="0" borderId="0" xfId="0" applyNumberFormat="1" applyFont="1" applyFill="1" applyBorder="1" applyProtection="1"/>
    <xf numFmtId="164" fontId="2" fillId="0" borderId="0" xfId="0" applyNumberFormat="1" applyFont="1" applyFill="1" applyBorder="1" applyProtection="1"/>
    <xf numFmtId="0" fontId="0" fillId="0" borderId="0" xfId="0" applyBorder="1" applyProtection="1"/>
    <xf numFmtId="8" fontId="0" fillId="0" borderId="2" xfId="0" applyNumberFormat="1" applyFill="1" applyBorder="1" applyProtection="1"/>
    <xf numFmtId="8" fontId="0" fillId="0" borderId="0" xfId="0" applyNumberFormat="1" applyFill="1" applyBorder="1" applyProtection="1"/>
    <xf numFmtId="8" fontId="4" fillId="0" borderId="0" xfId="0" applyNumberFormat="1" applyFont="1" applyFill="1" applyBorder="1" applyProtection="1"/>
    <xf numFmtId="8" fontId="2" fillId="0" borderId="0" xfId="0" applyNumberFormat="1" applyFont="1" applyFill="1" applyBorder="1" applyProtection="1"/>
    <xf numFmtId="164" fontId="0" fillId="0" borderId="0" xfId="0" applyNumberFormat="1" applyFill="1" applyBorder="1" applyProtection="1"/>
    <xf numFmtId="0" fontId="0" fillId="0" borderId="0" xfId="0" applyFill="1" applyBorder="1" applyProtection="1"/>
    <xf numFmtId="0" fontId="5" fillId="0" borderId="0" xfId="0" applyFont="1" applyFill="1" applyBorder="1" applyAlignment="1">
      <alignment wrapText="1"/>
    </xf>
    <xf numFmtId="164" fontId="0" fillId="2" borderId="1" xfId="0" applyNumberFormat="1" applyFill="1" applyBorder="1" applyProtection="1"/>
    <xf numFmtId="8" fontId="0" fillId="2" borderId="1" xfId="0" applyNumberFormat="1" applyFill="1" applyBorder="1" applyProtection="1"/>
    <xf numFmtId="164" fontId="0" fillId="3" borderId="1" xfId="0" applyNumberFormat="1" applyFill="1" applyBorder="1" applyProtection="1"/>
    <xf numFmtId="0" fontId="0" fillId="4" borderId="1" xfId="0" applyFill="1" applyBorder="1" applyProtection="1">
      <protection locked="0"/>
    </xf>
    <xf numFmtId="0" fontId="2" fillId="5" borderId="3" xfId="0" applyFont="1" applyFill="1" applyBorder="1" applyAlignment="1" applyProtection="1">
      <alignment vertical="center" wrapText="1"/>
    </xf>
    <xf numFmtId="0" fontId="0" fillId="0" borderId="4" xfId="0" applyBorder="1" applyProtection="1"/>
    <xf numFmtId="0" fontId="0" fillId="0" borderId="5" xfId="0" applyBorder="1" applyProtection="1"/>
    <xf numFmtId="0" fontId="10" fillId="0" borderId="0" xfId="0" applyFont="1"/>
    <xf numFmtId="0" fontId="5" fillId="0" borderId="0" xfId="0" applyFont="1" applyProtection="1"/>
    <xf numFmtId="0" fontId="10" fillId="0" borderId="0" xfId="0" applyFont="1" applyAlignment="1" applyProtection="1">
      <alignment wrapText="1"/>
    </xf>
    <xf numFmtId="0" fontId="10" fillId="0" borderId="0" xfId="0" applyFont="1" applyProtection="1"/>
    <xf numFmtId="0" fontId="0" fillId="0" borderId="0" xfId="0" applyBorder="1" applyAlignment="1" applyProtection="1">
      <alignment wrapText="1"/>
    </xf>
    <xf numFmtId="0" fontId="2" fillId="0" borderId="1" xfId="0" applyFont="1" applyBorder="1" applyAlignment="1" applyProtection="1">
      <alignment horizontal="right"/>
    </xf>
    <xf numFmtId="0" fontId="2" fillId="2" borderId="1" xfId="0" applyFont="1" applyFill="1" applyBorder="1" applyAlignment="1" applyProtection="1">
      <alignment horizontal="right"/>
    </xf>
    <xf numFmtId="0" fontId="0" fillId="0" borderId="1" xfId="0" applyBorder="1" applyAlignment="1" applyProtection="1">
      <alignment horizontal="center"/>
    </xf>
    <xf numFmtId="0" fontId="0" fillId="2" borderId="1" xfId="0" applyFill="1" applyBorder="1" applyProtection="1"/>
    <xf numFmtId="0" fontId="2" fillId="4" borderId="1" xfId="0" applyFont="1" applyFill="1" applyBorder="1" applyAlignment="1" applyProtection="1">
      <alignment wrapText="1"/>
    </xf>
    <xf numFmtId="0" fontId="0" fillId="0" borderId="0" xfId="0" applyFill="1" applyAlignment="1" applyProtection="1">
      <alignment vertical="center"/>
    </xf>
    <xf numFmtId="0" fontId="4" fillId="0" borderId="0" xfId="0" applyFont="1" applyFill="1" applyAlignment="1" applyProtection="1">
      <alignment wrapText="1"/>
    </xf>
    <xf numFmtId="0" fontId="0" fillId="0" borderId="1" xfId="0" applyFill="1" applyBorder="1" applyProtection="1"/>
    <xf numFmtId="0" fontId="2" fillId="6" borderId="1" xfId="0" applyFont="1" applyFill="1" applyBorder="1" applyAlignment="1" applyProtection="1">
      <alignment vertical="center" wrapText="1"/>
    </xf>
    <xf numFmtId="0" fontId="0" fillId="6" borderId="1" xfId="0" applyFill="1" applyBorder="1" applyProtection="1"/>
    <xf numFmtId="8" fontId="2" fillId="6" borderId="6" xfId="0" applyNumberFormat="1" applyFont="1" applyFill="1" applyBorder="1" applyAlignment="1" applyProtection="1">
      <alignment vertical="center"/>
    </xf>
    <xf numFmtId="8" fontId="2" fillId="3" borderId="1" xfId="0" applyNumberFormat="1" applyFont="1" applyFill="1" applyBorder="1" applyAlignment="1" applyProtection="1">
      <alignment horizontal="center" vertical="center"/>
    </xf>
    <xf numFmtId="8" fontId="0" fillId="5" borderId="5" xfId="0" applyNumberFormat="1" applyFill="1" applyBorder="1" applyAlignment="1" applyProtection="1">
      <alignment vertical="center"/>
    </xf>
    <xf numFmtId="8" fontId="4" fillId="5" borderId="5" xfId="0" applyNumberFormat="1" applyFont="1" applyFill="1" applyBorder="1" applyAlignment="1" applyProtection="1">
      <alignment vertical="center"/>
    </xf>
    <xf numFmtId="8" fontId="2" fillId="5" borderId="6" xfId="0" applyNumberFormat="1" applyFont="1" applyFill="1" applyBorder="1" applyAlignment="1" applyProtection="1">
      <alignment vertical="center"/>
    </xf>
    <xf numFmtId="164" fontId="0" fillId="0" borderId="0" xfId="0" applyNumberFormat="1" applyFill="1" applyBorder="1" applyAlignment="1" applyProtection="1">
      <alignment vertical="center"/>
    </xf>
    <xf numFmtId="0" fontId="0" fillId="0" borderId="0" xfId="0" applyFill="1" applyBorder="1" applyAlignment="1" applyProtection="1">
      <alignment vertical="center"/>
    </xf>
    <xf numFmtId="164" fontId="2" fillId="3" borderId="1" xfId="0" applyNumberFormat="1" applyFont="1" applyFill="1" applyBorder="1" applyAlignment="1" applyProtection="1">
      <alignment horizontal="center" vertical="center"/>
    </xf>
    <xf numFmtId="14" fontId="11" fillId="0" borderId="0" xfId="0" applyNumberFormat="1" applyFont="1" applyFill="1" applyBorder="1" applyAlignment="1" applyProtection="1">
      <alignment wrapText="1"/>
    </xf>
    <xf numFmtId="0" fontId="5" fillId="0" borderId="0" xfId="0" applyFont="1" applyAlignment="1" applyProtection="1"/>
    <xf numFmtId="0" fontId="9" fillId="0" borderId="0" xfId="0" applyFont="1" applyProtection="1"/>
    <xf numFmtId="0" fontId="6" fillId="0" borderId="0" xfId="0" applyFont="1" applyBorder="1" applyProtection="1"/>
    <xf numFmtId="0" fontId="7" fillId="0" borderId="0" xfId="0" applyFont="1" applyProtection="1"/>
    <xf numFmtId="0" fontId="2" fillId="0" borderId="1" xfId="0" applyFont="1" applyBorder="1" applyAlignment="1" applyProtection="1">
      <alignment horizontal="center" vertical="top" wrapText="1"/>
    </xf>
    <xf numFmtId="0" fontId="4" fillId="0" borderId="1" xfId="0" applyFont="1" applyBorder="1" applyAlignment="1" applyProtection="1">
      <alignment horizontal="left" vertical="top" wrapText="1"/>
    </xf>
    <xf numFmtId="9" fontId="4" fillId="0" borderId="1" xfId="0" applyNumberFormat="1" applyFont="1" applyBorder="1" applyAlignment="1" applyProtection="1">
      <alignment horizontal="center" vertical="center" wrapText="1"/>
    </xf>
    <xf numFmtId="8" fontId="4" fillId="0" borderId="1" xfId="0" applyNumberFormat="1" applyFont="1" applyBorder="1" applyAlignment="1" applyProtection="1">
      <alignment horizontal="center" vertical="center" wrapText="1"/>
    </xf>
    <xf numFmtId="0" fontId="4" fillId="0" borderId="1" xfId="0" applyFont="1" applyBorder="1" applyAlignment="1" applyProtection="1">
      <alignment vertical="top" wrapText="1"/>
    </xf>
    <xf numFmtId="0" fontId="4" fillId="0" borderId="0" xfId="0" applyFont="1" applyBorder="1" applyAlignment="1" applyProtection="1">
      <alignment vertical="top" wrapText="1"/>
    </xf>
    <xf numFmtId="9" fontId="4" fillId="0" borderId="0" xfId="0" applyNumberFormat="1" applyFont="1" applyBorder="1" applyAlignment="1" applyProtection="1">
      <alignment horizontal="center" vertical="top" wrapText="1"/>
    </xf>
    <xf numFmtId="8" fontId="4" fillId="0" borderId="0" xfId="0" applyNumberFormat="1" applyFont="1" applyBorder="1" applyAlignment="1" applyProtection="1">
      <alignment horizontal="center" vertical="top" wrapText="1"/>
    </xf>
    <xf numFmtId="0" fontId="5" fillId="0" borderId="7" xfId="0" applyFont="1" applyBorder="1" applyAlignment="1" applyProtection="1">
      <alignment wrapText="1"/>
    </xf>
    <xf numFmtId="0" fontId="6" fillId="0" borderId="8" xfId="0" applyFont="1" applyBorder="1" applyProtection="1"/>
    <xf numFmtId="0" fontId="6" fillId="0" borderId="9" xfId="0" applyFont="1" applyBorder="1" applyProtection="1"/>
    <xf numFmtId="0" fontId="2" fillId="0" borderId="0" xfId="0" applyFont="1" applyProtection="1"/>
    <xf numFmtId="8" fontId="0" fillId="0" borderId="10" xfId="0" applyNumberFormat="1" applyBorder="1" applyProtection="1"/>
    <xf numFmtId="0" fontId="0" fillId="0" borderId="0" xfId="0" applyAlignment="1" applyProtection="1">
      <alignment horizontal="center"/>
    </xf>
    <xf numFmtId="0" fontId="0" fillId="0" borderId="0" xfId="0" applyBorder="1" applyAlignment="1" applyProtection="1">
      <alignment horizontal="center" vertical="center"/>
    </xf>
    <xf numFmtId="9" fontId="4" fillId="0" borderId="0" xfId="0" applyNumberFormat="1" applyFont="1" applyBorder="1" applyAlignment="1" applyProtection="1">
      <alignment horizontal="center" vertical="center" wrapText="1"/>
    </xf>
    <xf numFmtId="8" fontId="8" fillId="0" borderId="0" xfId="0" applyNumberFormat="1" applyFont="1" applyFill="1" applyBorder="1" applyAlignment="1" applyProtection="1">
      <alignment horizontal="center" vertical="top" wrapText="1"/>
    </xf>
    <xf numFmtId="0" fontId="1" fillId="0" borderId="11" xfId="0" applyFont="1" applyBorder="1" applyAlignment="1" applyProtection="1">
      <alignment wrapText="1"/>
    </xf>
    <xf numFmtId="0" fontId="4" fillId="0" borderId="0" xfId="0" applyFont="1" applyBorder="1" applyAlignment="1" applyProtection="1">
      <alignment wrapText="1"/>
    </xf>
    <xf numFmtId="0" fontId="0" fillId="0" borderId="3" xfId="0" applyBorder="1" applyProtection="1"/>
    <xf numFmtId="14" fontId="3" fillId="0" borderId="6" xfId="0" applyNumberFormat="1" applyFont="1" applyBorder="1" applyAlignment="1" applyProtection="1">
      <alignment horizontal="right"/>
    </xf>
    <xf numFmtId="0" fontId="1" fillId="0" borderId="12" xfId="0" applyFont="1" applyBorder="1" applyProtection="1"/>
    <xf numFmtId="8" fontId="0" fillId="0" borderId="13" xfId="0" applyNumberFormat="1" applyBorder="1" applyProtection="1"/>
    <xf numFmtId="0" fontId="1" fillId="3" borderId="1" xfId="0" applyFont="1" applyFill="1" applyBorder="1" applyAlignment="1" applyProtection="1">
      <alignment wrapText="1"/>
    </xf>
    <xf numFmtId="0" fontId="0" fillId="0" borderId="2" xfId="0" applyFill="1" applyBorder="1" applyAlignment="1" applyProtection="1">
      <alignment wrapText="1"/>
    </xf>
    <xf numFmtId="0" fontId="1" fillId="0" borderId="1" xfId="0" applyFont="1" applyFill="1" applyBorder="1" applyAlignment="1" applyProtection="1">
      <alignment wrapText="1"/>
    </xf>
    <xf numFmtId="0" fontId="10" fillId="0" borderId="0" xfId="0" applyFont="1" applyAlignment="1" applyProtection="1">
      <alignment vertical="top"/>
    </xf>
    <xf numFmtId="0" fontId="10" fillId="0" borderId="0" xfId="0" applyFont="1" applyAlignment="1">
      <alignment vertical="top"/>
    </xf>
    <xf numFmtId="0" fontId="4" fillId="0" borderId="1" xfId="0" applyFont="1" applyBorder="1" applyAlignment="1" applyProtection="1">
      <alignment wrapText="1"/>
    </xf>
    <xf numFmtId="8" fontId="0" fillId="0" borderId="1" xfId="0" applyNumberFormat="1" applyBorder="1" applyProtection="1"/>
    <xf numFmtId="0" fontId="0" fillId="0" borderId="1" xfId="0" applyBorder="1" applyProtection="1"/>
    <xf numFmtId="0" fontId="0" fillId="0" borderId="14" xfId="0" applyBorder="1" applyProtection="1"/>
    <xf numFmtId="8" fontId="0" fillId="0" borderId="2" xfId="0" applyNumberFormat="1" applyBorder="1" applyProtection="1"/>
    <xf numFmtId="0" fontId="1" fillId="0" borderId="14" xfId="0" applyFont="1" applyBorder="1" applyAlignment="1" applyProtection="1">
      <alignment wrapText="1"/>
    </xf>
    <xf numFmtId="8" fontId="0" fillId="0" borderId="14" xfId="0" applyNumberFormat="1" applyBorder="1" applyProtection="1"/>
    <xf numFmtId="0" fontId="0" fillId="0" borderId="15" xfId="0" applyBorder="1" applyProtection="1"/>
    <xf numFmtId="8" fontId="0" fillId="0" borderId="15" xfId="0" applyNumberFormat="1" applyBorder="1" applyProtection="1"/>
    <xf numFmtId="0" fontId="4" fillId="0" borderId="14" xfId="0" applyFont="1" applyBorder="1" applyAlignment="1" applyProtection="1">
      <alignment wrapText="1"/>
    </xf>
    <xf numFmtId="0" fontId="1" fillId="0" borderId="1" xfId="0" applyFont="1" applyBorder="1" applyAlignment="1" applyProtection="1">
      <alignment wrapText="1"/>
    </xf>
    <xf numFmtId="0" fontId="5" fillId="0" borderId="2" xfId="0" applyFont="1" applyBorder="1" applyProtection="1"/>
    <xf numFmtId="0" fontId="1" fillId="0" borderId="2" xfId="0" applyFont="1" applyBorder="1" applyAlignment="1" applyProtection="1">
      <alignment horizontal="right"/>
    </xf>
    <xf numFmtId="0" fontId="15" fillId="0" borderId="0" xfId="0" applyFont="1" applyProtection="1"/>
    <xf numFmtId="0" fontId="16" fillId="0" borderId="0" xfId="0" applyFont="1" applyAlignment="1" applyProtection="1">
      <alignment vertical="top" wrapText="1"/>
    </xf>
    <xf numFmtId="0" fontId="1" fillId="0" borderId="15" xfId="0" applyFont="1" applyBorder="1" applyProtection="1"/>
    <xf numFmtId="0" fontId="0" fillId="0" borderId="0" xfId="0" applyAlignment="1">
      <alignment horizontal="center"/>
    </xf>
    <xf numFmtId="0" fontId="1" fillId="0" borderId="1" xfId="0" applyFont="1" applyBorder="1" applyAlignment="1" applyProtection="1">
      <alignment horizontal="left" vertical="top" wrapText="1"/>
    </xf>
    <xf numFmtId="1" fontId="1" fillId="0" borderId="1" xfId="0" applyNumberFormat="1" applyFont="1" applyBorder="1" applyAlignment="1" applyProtection="1">
      <alignment horizontal="center" vertical="center" wrapText="1"/>
    </xf>
    <xf numFmtId="8" fontId="1" fillId="0" borderId="1" xfId="0" applyNumberFormat="1" applyFont="1" applyFill="1" applyBorder="1" applyAlignment="1" applyProtection="1">
      <alignment horizontal="center" vertical="center" wrapText="1"/>
    </xf>
    <xf numFmtId="0" fontId="0" fillId="0" borderId="0" xfId="0" applyBorder="1" applyAlignment="1">
      <alignment horizontal="center" vertical="center"/>
    </xf>
    <xf numFmtId="8" fontId="1" fillId="0" borderId="1" xfId="0" applyNumberFormat="1" applyFont="1" applyFill="1" applyBorder="1" applyAlignment="1" applyProtection="1">
      <alignment horizontal="center" vertical="center" wrapText="1"/>
      <protection hidden="1"/>
    </xf>
    <xf numFmtId="1" fontId="1" fillId="0" borderId="1" xfId="0" applyNumberFormat="1" applyFont="1" applyFill="1" applyBorder="1" applyAlignment="1" applyProtection="1">
      <alignment horizontal="center" vertical="center" wrapText="1"/>
    </xf>
    <xf numFmtId="0" fontId="2" fillId="0" borderId="1" xfId="0" applyFont="1" applyBorder="1" applyAlignment="1" applyProtection="1">
      <alignment vertical="top" wrapText="1"/>
    </xf>
    <xf numFmtId="9" fontId="4" fillId="0" borderId="1"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1" fontId="4" fillId="0" borderId="1" xfId="0" applyNumberFormat="1" applyFont="1" applyBorder="1" applyAlignment="1" applyProtection="1">
      <alignment horizontal="center" vertical="top" wrapText="1"/>
    </xf>
    <xf numFmtId="164" fontId="4" fillId="0" borderId="1" xfId="0" applyNumberFormat="1" applyFont="1" applyBorder="1" applyAlignment="1" applyProtection="1">
      <alignment horizontal="center" vertical="top" wrapText="1"/>
    </xf>
    <xf numFmtId="0" fontId="1" fillId="0" borderId="2" xfId="0" applyFont="1" applyBorder="1" applyAlignment="1" applyProtection="1">
      <alignment wrapText="1"/>
    </xf>
    <xf numFmtId="0" fontId="14" fillId="0" borderId="16" xfId="0" applyFont="1" applyBorder="1" applyAlignment="1">
      <alignment horizontal="center" vertical="center" wrapText="1"/>
    </xf>
    <xf numFmtId="0" fontId="14" fillId="7" borderId="17" xfId="0" applyFont="1" applyFill="1" applyBorder="1" applyAlignment="1">
      <alignment vertical="center" wrapText="1"/>
    </xf>
    <xf numFmtId="0" fontId="13" fillId="7" borderId="18" xfId="0" applyFont="1" applyFill="1" applyBorder="1" applyAlignment="1">
      <alignment horizontal="center" vertical="center" wrapText="1"/>
    </xf>
    <xf numFmtId="0" fontId="14" fillId="0" borderId="17" xfId="0" applyFont="1" applyBorder="1" applyAlignment="1">
      <alignment vertical="center" wrapText="1"/>
    </xf>
    <xf numFmtId="0" fontId="13" fillId="0" borderId="18" xfId="0" applyFont="1" applyBorder="1" applyAlignment="1">
      <alignment horizontal="center" vertical="center" wrapText="1"/>
    </xf>
    <xf numFmtId="10" fontId="13" fillId="0" borderId="18" xfId="0" applyNumberFormat="1" applyFont="1" applyBorder="1" applyAlignment="1">
      <alignment horizontal="center" vertical="center" wrapText="1"/>
    </xf>
    <xf numFmtId="49" fontId="13" fillId="7" borderId="18" xfId="0" applyNumberFormat="1" applyFont="1" applyFill="1" applyBorder="1" applyAlignment="1">
      <alignment horizontal="center" vertical="center" wrapText="1"/>
    </xf>
    <xf numFmtId="49" fontId="13" fillId="0" borderId="18" xfId="0" applyNumberFormat="1" applyFont="1" applyBorder="1" applyAlignment="1">
      <alignment horizontal="center" vertical="center" wrapText="1"/>
    </xf>
    <xf numFmtId="0" fontId="5" fillId="0" borderId="19" xfId="0" applyFont="1" applyBorder="1" applyAlignment="1">
      <alignment vertical="top" wrapText="1"/>
    </xf>
    <xf numFmtId="0" fontId="1" fillId="3" borderId="1" xfId="0" applyFont="1" applyFill="1" applyBorder="1" applyAlignment="1" applyProtection="1">
      <alignment vertical="center" wrapText="1"/>
    </xf>
    <xf numFmtId="0" fontId="0" fillId="3" borderId="1" xfId="0" applyFill="1" applyBorder="1" applyAlignment="1" applyProtection="1">
      <alignment vertical="center"/>
    </xf>
    <xf numFmtId="0" fontId="2" fillId="0" borderId="1" xfId="0" applyFont="1" applyFill="1" applyBorder="1" applyAlignment="1" applyProtection="1">
      <alignment wrapText="1"/>
    </xf>
    <xf numFmtId="0" fontId="0" fillId="0" borderId="1" xfId="0" applyBorder="1" applyAlignment="1"/>
    <xf numFmtId="0" fontId="0" fillId="0" borderId="1" xfId="0" applyBorder="1"/>
    <xf numFmtId="0" fontId="10" fillId="0" borderId="0" xfId="0" applyFont="1" applyAlignment="1" applyProtection="1">
      <alignment wrapText="1"/>
    </xf>
    <xf numFmtId="0" fontId="10" fillId="0" borderId="0" xfId="0" applyFont="1" applyAlignment="1" applyProtection="1"/>
    <xf numFmtId="0" fontId="0" fillId="0" borderId="0" xfId="0" applyAlignment="1" applyProtection="1"/>
    <xf numFmtId="0" fontId="4" fillId="3" borderId="1" xfId="0" applyFont="1" applyFill="1" applyBorder="1" applyAlignment="1" applyProtection="1">
      <alignment vertical="center" wrapText="1"/>
    </xf>
    <xf numFmtId="0" fontId="2" fillId="0" borderId="3" xfId="0" applyFont="1" applyFill="1" applyBorder="1" applyAlignment="1" applyProtection="1">
      <alignment wrapText="1"/>
    </xf>
    <xf numFmtId="0" fontId="0" fillId="0" borderId="5" xfId="0" applyBorder="1" applyAlignment="1">
      <alignment wrapText="1"/>
    </xf>
    <xf numFmtId="0" fontId="0" fillId="0" borderId="6" xfId="0" applyBorder="1" applyAlignment="1">
      <alignment wrapText="1"/>
    </xf>
    <xf numFmtId="0" fontId="2" fillId="6" borderId="3"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3" xfId="0" applyFont="1" applyFill="1" applyBorder="1" applyAlignment="1" applyProtection="1">
      <alignment vertical="center" wrapText="1"/>
    </xf>
    <xf numFmtId="0" fontId="0" fillId="0" borderId="5" xfId="0" applyBorder="1" applyAlignment="1" applyProtection="1">
      <alignment vertical="center"/>
    </xf>
    <xf numFmtId="0" fontId="2" fillId="6" borderId="1" xfId="0" applyFont="1" applyFill="1" applyBorder="1" applyAlignment="1" applyProtection="1">
      <alignment vertical="center" wrapText="1"/>
    </xf>
    <xf numFmtId="0" fontId="0" fillId="0" borderId="1" xfId="0" applyBorder="1" applyAlignment="1" applyProtection="1">
      <alignment vertical="center"/>
    </xf>
    <xf numFmtId="0" fontId="0" fillId="0" borderId="1" xfId="0" applyBorder="1" applyAlignment="1">
      <alignment vertical="center"/>
    </xf>
    <xf numFmtId="0" fontId="4" fillId="0" borderId="1" xfId="0" applyFont="1" applyBorder="1" applyAlignment="1" applyProtection="1">
      <alignment horizontal="justify"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I39"/>
  <sheetViews>
    <sheetView showGridLines="0" showRowColHeaders="0" tabSelected="1" showRuler="0" view="pageLayout" zoomScaleNormal="100" workbookViewId="0">
      <selection activeCell="D7" sqref="D7"/>
    </sheetView>
  </sheetViews>
  <sheetFormatPr baseColWidth="10" defaultRowHeight="12.75" x14ac:dyDescent="0.2"/>
  <cols>
    <col min="1" max="1" width="35.7109375" customWidth="1"/>
  </cols>
  <sheetData>
    <row r="1" spans="1:9" s="1" customFormat="1" ht="15.75" x14ac:dyDescent="0.25">
      <c r="A1" s="58" t="s">
        <v>39</v>
      </c>
      <c r="B1" s="35"/>
      <c r="C1" s="35"/>
      <c r="D1" s="35"/>
      <c r="E1" s="35"/>
      <c r="F1" s="35"/>
      <c r="G1" s="35"/>
      <c r="H1" s="35"/>
      <c r="I1" s="35"/>
    </row>
    <row r="2" spans="1:9" s="34" customFormat="1" ht="22.15" customHeight="1" x14ac:dyDescent="0.2">
      <c r="A2" s="104" t="str">
        <f>Datengrundlagen!A2</f>
        <v>vom 01.01.2026 bis 31.12.2026</v>
      </c>
      <c r="B2" s="37"/>
      <c r="C2" s="37"/>
      <c r="D2" s="37"/>
      <c r="E2" s="37"/>
      <c r="F2" s="37"/>
      <c r="G2" s="37"/>
      <c r="H2" s="37"/>
      <c r="I2" s="37"/>
    </row>
    <row r="3" spans="1:9" s="34" customFormat="1" ht="14.25" x14ac:dyDescent="0.2">
      <c r="A3" s="133" t="s">
        <v>24</v>
      </c>
      <c r="B3" s="134"/>
      <c r="C3" s="134"/>
      <c r="D3" s="134"/>
      <c r="E3" s="134"/>
      <c r="F3" s="134"/>
      <c r="G3" s="135"/>
      <c r="H3" s="135"/>
      <c r="I3" s="135"/>
    </row>
    <row r="4" spans="1:9" s="34" customFormat="1" ht="14.25" x14ac:dyDescent="0.2">
      <c r="A4" s="36"/>
      <c r="B4" s="37"/>
      <c r="C4" s="37"/>
      <c r="D4" s="37"/>
      <c r="E4" s="37"/>
      <c r="F4" s="37"/>
      <c r="G4" s="37"/>
      <c r="H4" s="37"/>
      <c r="I4" s="37"/>
    </row>
    <row r="5" spans="1:9" s="4" customFormat="1" x14ac:dyDescent="0.2">
      <c r="A5" s="38"/>
      <c r="B5" s="39" t="s">
        <v>0</v>
      </c>
      <c r="C5" s="39" t="s">
        <v>2</v>
      </c>
      <c r="D5" s="39" t="s">
        <v>3</v>
      </c>
      <c r="E5" s="40" t="s">
        <v>20</v>
      </c>
      <c r="G5" s="19"/>
      <c r="H5" s="19"/>
      <c r="I5" s="19"/>
    </row>
    <row r="6" spans="1:9" s="4" customFormat="1" x14ac:dyDescent="0.2">
      <c r="A6" s="38"/>
      <c r="B6" s="41"/>
      <c r="C6" s="41"/>
      <c r="D6" s="41"/>
      <c r="E6" s="42"/>
      <c r="G6" s="19"/>
      <c r="H6" s="19"/>
      <c r="I6" s="19"/>
    </row>
    <row r="7" spans="1:9" x14ac:dyDescent="0.2">
      <c r="A7" s="43" t="s">
        <v>14</v>
      </c>
      <c r="B7" s="30">
        <v>0</v>
      </c>
      <c r="C7" s="30">
        <v>0</v>
      </c>
      <c r="D7" s="30">
        <v>0</v>
      </c>
      <c r="E7" s="42"/>
      <c r="G7" s="6"/>
      <c r="H7" s="6"/>
      <c r="I7" s="6"/>
    </row>
    <row r="8" spans="1:9" x14ac:dyDescent="0.2">
      <c r="A8" s="45"/>
      <c r="B8" s="46"/>
      <c r="C8" s="46"/>
      <c r="D8" s="46"/>
      <c r="E8" s="42"/>
      <c r="G8" s="6"/>
      <c r="H8" s="6"/>
      <c r="I8" s="6"/>
    </row>
    <row r="9" spans="1:9" ht="37.5" customHeight="1" x14ac:dyDescent="0.2">
      <c r="A9" s="47" t="s">
        <v>22</v>
      </c>
      <c r="B9" s="48"/>
      <c r="C9" s="48"/>
      <c r="D9" s="48"/>
      <c r="E9" s="42"/>
      <c r="G9" s="6"/>
      <c r="H9" s="6"/>
      <c r="I9" s="6"/>
    </row>
    <row r="10" spans="1:9" s="8" customFormat="1" x14ac:dyDescent="0.2">
      <c r="A10" s="87" t="s">
        <v>49</v>
      </c>
      <c r="B10" s="11">
        <f>IF(B7&gt;9,Datengrundlagen!C11,IF(B7&gt;7,Datengrundlagen!C10,IF(B7&gt;5,Datengrundlagen!C9,IF(B7&gt;0,Datengrundlagen!C8,IF(B7=0,0,)))))</f>
        <v>0</v>
      </c>
      <c r="C10" s="11">
        <f>IF(C7&gt;9,Datengrundlagen!C11,IF(C7&gt;7,Datengrundlagen!C10,IF(C7&gt;5,Datengrundlagen!C9,IF(C7&gt;0,Datengrundlagen!C8,IF(C7=0,0,)))))</f>
        <v>0</v>
      </c>
      <c r="D10" s="11">
        <f>IF(D7&gt;9,Datengrundlagen!C11,IF(D7&gt;7,Datengrundlagen!C10,IF(D7&gt;5,Datengrundlagen!C9,IF(D7&gt;0,Datengrundlagen!C8,IF(D7=0,0,)))))</f>
        <v>0</v>
      </c>
      <c r="E10" s="27">
        <f>SUM(B10:D10)</f>
        <v>0</v>
      </c>
      <c r="G10" s="7"/>
    </row>
    <row r="11" spans="1:9" s="8" customFormat="1" x14ac:dyDescent="0.2">
      <c r="A11" s="87" t="s">
        <v>51</v>
      </c>
      <c r="B11" s="11">
        <f>IF(B7&gt;0,Datengrundlagen!B16,0)</f>
        <v>0</v>
      </c>
      <c r="C11" s="11">
        <f>IF(C7&gt;0,Datengrundlagen!B16,0)</f>
        <v>0</v>
      </c>
      <c r="D11" s="11">
        <f>IF(D7&gt;0,Datengrundlagen!B16,0)</f>
        <v>0</v>
      </c>
      <c r="E11" s="27">
        <f>SUM(B11:D11)</f>
        <v>0</v>
      </c>
      <c r="G11" s="7"/>
    </row>
    <row r="12" spans="1:9" s="8" customFormat="1" x14ac:dyDescent="0.2">
      <c r="A12" s="12" t="s">
        <v>1</v>
      </c>
      <c r="B12" s="11">
        <f>IF(B7&gt;9,Datengrundlagen!C21,IF(B7=0,0,Datengrundlagen!C20))</f>
        <v>0</v>
      </c>
      <c r="C12" s="11">
        <f>IF(C7&gt;9,Datengrundlagen!C21,IF(C7=0,0,Datengrundlagen!C20))</f>
        <v>0</v>
      </c>
      <c r="D12" s="11">
        <f>IF(D7&gt;9,Datengrundlagen!C21,IF(D7=0,0,Datengrundlagen!C20))</f>
        <v>0</v>
      </c>
      <c r="E12" s="27">
        <f>SUM(B12:D12)</f>
        <v>0</v>
      </c>
      <c r="G12" s="7"/>
    </row>
    <row r="13" spans="1:9" s="8" customFormat="1" x14ac:dyDescent="0.2">
      <c r="A13" s="85" t="s">
        <v>50</v>
      </c>
      <c r="B13" s="29">
        <f>SUM(B10:B12)</f>
        <v>0</v>
      </c>
      <c r="C13" s="29">
        <f>SUM(C10:C12)</f>
        <v>0</v>
      </c>
      <c r="D13" s="29">
        <f>SUM(D10:D12)</f>
        <v>0</v>
      </c>
      <c r="E13" s="29">
        <f>SUM(E10:E12)</f>
        <v>0</v>
      </c>
      <c r="G13" s="7"/>
    </row>
    <row r="14" spans="1:9" s="6" customFormat="1" x14ac:dyDescent="0.2">
      <c r="A14" s="13"/>
      <c r="B14" s="14"/>
      <c r="C14" s="14"/>
      <c r="D14" s="14"/>
      <c r="E14" s="27"/>
      <c r="G14" s="5"/>
    </row>
    <row r="15" spans="1:9" s="8" customFormat="1" x14ac:dyDescent="0.2">
      <c r="A15" s="12" t="s">
        <v>52</v>
      </c>
      <c r="B15" s="15">
        <f>IF(B7&gt;8,400,400*B7*5/40)*-1</f>
        <v>0</v>
      </c>
      <c r="C15" s="15">
        <f>IF(C7&gt;8,400,400*C7*5/40)*-1</f>
        <v>0</v>
      </c>
      <c r="D15" s="15">
        <f>IF(D7&gt;8,400,400*D7*5/40)*-1</f>
        <v>0</v>
      </c>
      <c r="E15" s="28">
        <f>SUM(B15:D15)</f>
        <v>0</v>
      </c>
      <c r="G15" s="7"/>
    </row>
    <row r="16" spans="1:9" s="8" customFormat="1" x14ac:dyDescent="0.2">
      <c r="A16" s="12"/>
      <c r="B16" s="20"/>
      <c r="C16" s="20"/>
      <c r="D16" s="20"/>
      <c r="E16" s="28"/>
      <c r="G16" s="7"/>
    </row>
    <row r="17" spans="1:9" s="8" customFormat="1" ht="24.95" customHeight="1" x14ac:dyDescent="0.2">
      <c r="A17" s="140" t="s">
        <v>21</v>
      </c>
      <c r="B17" s="141"/>
      <c r="C17" s="141"/>
      <c r="D17" s="141"/>
      <c r="E17" s="49">
        <f>SUM(E13:E15)</f>
        <v>0</v>
      </c>
      <c r="G17" s="7"/>
    </row>
    <row r="18" spans="1:9" s="25" customFormat="1" x14ac:dyDescent="0.2">
      <c r="A18" s="16"/>
      <c r="B18" s="21"/>
      <c r="C18" s="21"/>
      <c r="D18" s="21"/>
      <c r="E18" s="22"/>
      <c r="F18" s="23"/>
      <c r="G18" s="24"/>
    </row>
    <row r="19" spans="1:9" s="25" customFormat="1" x14ac:dyDescent="0.2">
      <c r="A19" s="16"/>
      <c r="B19" s="21"/>
      <c r="C19" s="21"/>
      <c r="D19" s="21"/>
      <c r="E19" s="22"/>
      <c r="F19" s="23"/>
      <c r="G19" s="24"/>
    </row>
    <row r="20" spans="1:9" s="25" customFormat="1" x14ac:dyDescent="0.2">
      <c r="A20" s="16"/>
      <c r="B20" s="21"/>
      <c r="C20" s="21"/>
      <c r="D20" s="21"/>
      <c r="E20" s="22"/>
      <c r="F20" s="23"/>
      <c r="G20" s="24"/>
    </row>
    <row r="21" spans="1:9" s="25" customFormat="1" ht="70.150000000000006" customHeight="1" x14ac:dyDescent="0.2">
      <c r="A21" s="137" t="s">
        <v>60</v>
      </c>
      <c r="B21" s="138"/>
      <c r="C21" s="138"/>
      <c r="D21" s="138"/>
      <c r="E21" s="138"/>
      <c r="F21" s="139"/>
      <c r="G21" s="24"/>
      <c r="I21" s="57" t="str">
        <f xml:space="preserve"> Datengrundlagen!C62</f>
        <v>Stand: 07.11.2025</v>
      </c>
    </row>
    <row r="22" spans="1:9" s="25" customFormat="1" x14ac:dyDescent="0.2">
      <c r="A22" s="16"/>
      <c r="B22" s="21"/>
      <c r="C22" s="21"/>
      <c r="D22" s="21"/>
      <c r="E22" s="22"/>
      <c r="F22" s="23"/>
      <c r="G22" s="24"/>
    </row>
    <row r="23" spans="1:9" s="25" customFormat="1" x14ac:dyDescent="0.2">
      <c r="A23" s="16"/>
      <c r="B23" s="21"/>
      <c r="C23" s="21"/>
      <c r="D23" s="21"/>
      <c r="E23" s="22"/>
      <c r="F23" s="23"/>
      <c r="G23" s="24"/>
    </row>
    <row r="24" spans="1:9" s="25" customFormat="1" x14ac:dyDescent="0.2">
      <c r="A24" s="16"/>
      <c r="B24" s="21"/>
      <c r="C24" s="21"/>
      <c r="D24" s="21"/>
      <c r="E24" s="22"/>
      <c r="F24" s="23"/>
      <c r="G24" s="24"/>
    </row>
    <row r="25" spans="1:9" s="25" customFormat="1" x14ac:dyDescent="0.2">
      <c r="A25" s="16"/>
      <c r="B25" s="21"/>
      <c r="C25" s="21"/>
      <c r="D25" s="21"/>
      <c r="E25" s="22"/>
      <c r="F25" s="23"/>
      <c r="G25" s="24"/>
    </row>
    <row r="26" spans="1:9" s="25" customFormat="1" x14ac:dyDescent="0.2">
      <c r="A26" s="16"/>
      <c r="B26" s="21"/>
      <c r="C26" s="21"/>
      <c r="D26" s="21"/>
      <c r="E26" s="22"/>
      <c r="F26" s="23"/>
      <c r="G26" s="24"/>
    </row>
    <row r="27" spans="1:9" s="55" customFormat="1" ht="27" customHeight="1" x14ac:dyDescent="0.2">
      <c r="A27" s="31" t="s">
        <v>23</v>
      </c>
      <c r="B27" s="51"/>
      <c r="C27" s="51"/>
      <c r="D27" s="51"/>
      <c r="E27" s="52"/>
      <c r="F27" s="53"/>
      <c r="G27" s="54"/>
    </row>
    <row r="28" spans="1:9" s="55" customFormat="1" ht="27" customHeight="1" x14ac:dyDescent="0.2">
      <c r="A28" s="136" t="s">
        <v>25</v>
      </c>
      <c r="B28" s="129"/>
      <c r="C28" s="129"/>
      <c r="D28" s="129"/>
      <c r="E28" s="129"/>
      <c r="F28" s="50" t="str">
        <f>IF(E17&lt;Datengrundlagen!C39,"NEIN","JA")</f>
        <v>NEIN</v>
      </c>
      <c r="G28" s="54"/>
    </row>
    <row r="29" spans="1:9" s="55" customFormat="1" ht="27" customHeight="1" x14ac:dyDescent="0.2">
      <c r="A29" s="136" t="s">
        <v>26</v>
      </c>
      <c r="B29" s="129"/>
      <c r="C29" s="129"/>
      <c r="D29" s="129"/>
      <c r="E29" s="129"/>
      <c r="F29" s="50" t="str">
        <f>IF(E17&lt;Datengrundlagen!C43,"JA","NEIN")</f>
        <v>JA</v>
      </c>
      <c r="G29" s="54"/>
    </row>
    <row r="30" spans="1:9" s="55" customFormat="1" ht="27" customHeight="1" x14ac:dyDescent="0.2">
      <c r="A30" s="128" t="s">
        <v>29</v>
      </c>
      <c r="B30" s="129"/>
      <c r="C30" s="129"/>
      <c r="D30" s="129"/>
      <c r="E30" s="129"/>
      <c r="F30" s="56" t="str">
        <f>IF(E17&lt;Datengrundlagen!C43,"NEIN","JA")</f>
        <v>NEIN</v>
      </c>
      <c r="G30" s="54"/>
      <c r="I30" s="57"/>
    </row>
    <row r="31" spans="1:9" s="55" customFormat="1" ht="27" customHeight="1" x14ac:dyDescent="0.2">
      <c r="A31" s="128" t="s">
        <v>30</v>
      </c>
      <c r="B31" s="129"/>
      <c r="C31" s="129"/>
      <c r="D31" s="129"/>
      <c r="E31" s="129"/>
      <c r="F31" s="56" t="str">
        <f>IF(E17&gt;0,"JA","NEIN")</f>
        <v>NEIN</v>
      </c>
      <c r="G31" s="54"/>
    </row>
    <row r="32" spans="1:9" s="10" customFormat="1" x14ac:dyDescent="0.2">
      <c r="A32" s="16"/>
      <c r="B32" s="17"/>
      <c r="C32" s="17"/>
      <c r="D32" s="17"/>
      <c r="E32" s="17"/>
      <c r="F32" s="18"/>
      <c r="G32" s="9"/>
    </row>
    <row r="33" spans="1:8" s="10" customFormat="1" ht="54" customHeight="1" x14ac:dyDescent="0.2">
      <c r="A33" s="130" t="s">
        <v>47</v>
      </c>
      <c r="B33" s="131"/>
      <c r="C33" s="131"/>
      <c r="D33" s="131"/>
      <c r="E33" s="131"/>
      <c r="F33" s="131"/>
      <c r="G33" s="131"/>
      <c r="H33" s="131"/>
    </row>
    <row r="34" spans="1:8" s="10" customFormat="1" ht="16.5" customHeight="1" x14ac:dyDescent="0.2">
      <c r="A34" s="132" t="s">
        <v>38</v>
      </c>
      <c r="B34" s="132"/>
      <c r="C34" s="132"/>
      <c r="D34" s="132"/>
      <c r="E34" s="132"/>
      <c r="F34" s="132"/>
      <c r="G34" s="132"/>
      <c r="H34" s="132"/>
    </row>
    <row r="35" spans="1:8" s="10" customFormat="1" x14ac:dyDescent="0.2">
      <c r="A35" s="16"/>
      <c r="B35" s="17"/>
      <c r="C35" s="17"/>
      <c r="D35" s="17"/>
      <c r="E35" s="17"/>
      <c r="F35" s="18"/>
      <c r="G35" s="9"/>
    </row>
    <row r="36" spans="1:8" s="10" customFormat="1" x14ac:dyDescent="0.2">
      <c r="A36" s="16"/>
      <c r="B36" s="17"/>
      <c r="C36" s="17"/>
      <c r="D36" s="17"/>
      <c r="E36" s="17"/>
      <c r="F36" s="18"/>
      <c r="G36" s="9"/>
    </row>
    <row r="37" spans="1:8" s="10" customFormat="1" x14ac:dyDescent="0.2">
      <c r="A37" s="16"/>
      <c r="B37" s="17"/>
      <c r="C37" s="17"/>
      <c r="D37" s="17"/>
      <c r="E37" s="17"/>
      <c r="F37" s="18"/>
      <c r="G37" s="9"/>
    </row>
    <row r="38" spans="1:8" s="10" customFormat="1" x14ac:dyDescent="0.2">
      <c r="A38" s="16"/>
      <c r="B38" s="17"/>
      <c r="C38" s="17"/>
      <c r="D38" s="17"/>
      <c r="E38" s="17"/>
      <c r="F38" s="18"/>
      <c r="G38" s="9"/>
    </row>
    <row r="39" spans="1:8" s="10" customFormat="1" x14ac:dyDescent="0.2">
      <c r="A39" s="16"/>
      <c r="B39" s="17"/>
      <c r="C39" s="17"/>
      <c r="D39" s="17"/>
      <c r="E39" s="17"/>
      <c r="F39" s="18"/>
      <c r="G39" s="9"/>
    </row>
  </sheetData>
  <sheetProtection sheet="1" selectLockedCells="1"/>
  <dataConsolidate/>
  <mergeCells count="9">
    <mergeCell ref="A30:E30"/>
    <mergeCell ref="A31:E31"/>
    <mergeCell ref="A33:H33"/>
    <mergeCell ref="A34:H34"/>
    <mergeCell ref="A3:I3"/>
    <mergeCell ref="A28:E28"/>
    <mergeCell ref="A29:E29"/>
    <mergeCell ref="A21:F21"/>
    <mergeCell ref="A17:D17"/>
  </mergeCells>
  <phoneticPr fontId="3" type="noConversion"/>
  <pageMargins left="0.78740157480314965" right="0.78740157480314965"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I34"/>
  <sheetViews>
    <sheetView showGridLines="0" showRowColHeaders="0" showRuler="0" view="pageLayout" zoomScaleNormal="100" workbookViewId="0">
      <selection activeCell="F7" sqref="F7"/>
    </sheetView>
  </sheetViews>
  <sheetFormatPr baseColWidth="10" defaultRowHeight="12.75" x14ac:dyDescent="0.2"/>
  <cols>
    <col min="1" max="1" width="35.7109375" customWidth="1"/>
  </cols>
  <sheetData>
    <row r="1" spans="1:9" s="1" customFormat="1" ht="15.75" x14ac:dyDescent="0.25">
      <c r="A1" s="58" t="s">
        <v>33</v>
      </c>
      <c r="B1" s="35"/>
      <c r="C1" s="35"/>
      <c r="D1" s="35"/>
      <c r="E1" s="35"/>
      <c r="F1" s="35"/>
      <c r="G1" s="35"/>
      <c r="H1" s="35"/>
      <c r="I1" s="35"/>
    </row>
    <row r="2" spans="1:9" s="89" customFormat="1" ht="22.15" customHeight="1" x14ac:dyDescent="0.2">
      <c r="A2" s="104" t="str">
        <f>Datengrundlagen!A2</f>
        <v>vom 01.01.2026 bis 31.12.2026</v>
      </c>
      <c r="B2" s="88"/>
      <c r="C2" s="88"/>
      <c r="D2" s="88"/>
      <c r="E2" s="88"/>
      <c r="F2" s="88"/>
      <c r="G2" s="88"/>
      <c r="H2" s="88"/>
      <c r="I2" s="88"/>
    </row>
    <row r="3" spans="1:9" s="34" customFormat="1" ht="14.25" x14ac:dyDescent="0.2">
      <c r="A3" s="133" t="s">
        <v>24</v>
      </c>
      <c r="B3" s="134"/>
      <c r="C3" s="134"/>
      <c r="D3" s="134"/>
      <c r="E3" s="134"/>
      <c r="F3" s="134"/>
      <c r="G3" s="135"/>
      <c r="H3" s="135"/>
      <c r="I3" s="135"/>
    </row>
    <row r="4" spans="1:9" s="34" customFormat="1" ht="14.25" x14ac:dyDescent="0.2">
      <c r="A4" s="36"/>
      <c r="B4" s="37"/>
      <c r="C4" s="37"/>
      <c r="D4" s="37"/>
      <c r="E4" s="37"/>
      <c r="F4" s="37"/>
      <c r="G4" s="37"/>
      <c r="H4" s="37"/>
      <c r="I4" s="37"/>
    </row>
    <row r="5" spans="1:9" s="4" customFormat="1" x14ac:dyDescent="0.2">
      <c r="A5" s="38"/>
      <c r="B5" s="39" t="s">
        <v>0</v>
      </c>
      <c r="C5" s="39" t="s">
        <v>2</v>
      </c>
      <c r="D5" s="39" t="s">
        <v>3</v>
      </c>
      <c r="E5" s="39" t="s">
        <v>4</v>
      </c>
      <c r="F5" s="39" t="s">
        <v>7</v>
      </c>
      <c r="G5" s="40" t="s">
        <v>20</v>
      </c>
      <c r="H5" s="19"/>
      <c r="I5" s="19"/>
    </row>
    <row r="6" spans="1:9" s="4" customFormat="1" x14ac:dyDescent="0.2">
      <c r="A6" s="38"/>
      <c r="B6" s="41"/>
      <c r="C6" s="41"/>
      <c r="D6" s="41"/>
      <c r="E6" s="41"/>
      <c r="F6" s="41"/>
      <c r="G6" s="42"/>
      <c r="H6" s="19"/>
      <c r="I6" s="19"/>
    </row>
    <row r="7" spans="1:9" x14ac:dyDescent="0.2">
      <c r="A7" s="43" t="s">
        <v>14</v>
      </c>
      <c r="B7" s="30">
        <v>0</v>
      </c>
      <c r="C7" s="30">
        <v>0</v>
      </c>
      <c r="D7" s="30">
        <v>0</v>
      </c>
      <c r="E7" s="30">
        <v>0</v>
      </c>
      <c r="F7" s="30">
        <v>0</v>
      </c>
      <c r="G7" s="42"/>
      <c r="H7" s="6"/>
      <c r="I7" s="6"/>
    </row>
    <row r="8" spans="1:9" x14ac:dyDescent="0.2">
      <c r="A8" s="45"/>
      <c r="B8" s="46"/>
      <c r="C8" s="46"/>
      <c r="D8" s="46"/>
      <c r="E8" s="46"/>
      <c r="F8" s="46"/>
      <c r="G8" s="42"/>
      <c r="H8" s="6"/>
      <c r="I8" s="6"/>
    </row>
    <row r="9" spans="1:9" ht="37.5" customHeight="1" x14ac:dyDescent="0.2">
      <c r="A9" s="47" t="s">
        <v>22</v>
      </c>
      <c r="B9" s="48"/>
      <c r="C9" s="48"/>
      <c r="D9" s="48"/>
      <c r="E9" s="48"/>
      <c r="F9" s="48"/>
      <c r="G9" s="42"/>
      <c r="H9" s="6"/>
      <c r="I9" s="6"/>
    </row>
    <row r="10" spans="1:9" s="8" customFormat="1" x14ac:dyDescent="0.2">
      <c r="A10" s="87" t="s">
        <v>59</v>
      </c>
      <c r="B10" s="11">
        <f>IF(B7&gt;9,Datengrundlagen!D11,IF(B7&gt;7,Datengrundlagen!D10,IF(B7&gt;5,Datengrundlagen!D9,IF(B7&gt;0,Datengrundlagen!D8,IF(B7=0,0,)))))</f>
        <v>0</v>
      </c>
      <c r="C10" s="11">
        <f>IF(C7&gt;9,Datengrundlagen!D11,IF(C7&gt;7,Datengrundlagen!D10,IF(C7&gt;5,Datengrundlagen!D9,IF(C7&gt;0,Datengrundlagen!D8,IF(C7=0,0,)))))</f>
        <v>0</v>
      </c>
      <c r="D10" s="11">
        <f>IF(D7&gt;9,Datengrundlagen!D11,IF(D7&gt;7,Datengrundlagen!D10,IF(D7&gt;5,Datengrundlagen!D9,IF(D7&gt;0,Datengrundlagen!D8,IF(D7=0,0,)))))</f>
        <v>0</v>
      </c>
      <c r="E10" s="11">
        <f>IF(E7&gt;9,Datengrundlagen!D11,IF(E7&gt;7,Datengrundlagen!D10,IF(E7&gt;5,Datengrundlagen!D9,IF(E7&gt;0,Datengrundlagen!D8,IF(E7=0,0,)))))</f>
        <v>0</v>
      </c>
      <c r="F10" s="11">
        <f>IF(F7&gt;9,Datengrundlagen!D11,IF(F7&gt;7,Datengrundlagen!D10,IF(F7&gt;5,Datengrundlagen!D9,IF(F7&gt;0,Datengrundlagen!D8,IF(F7=0,0,)))))</f>
        <v>0</v>
      </c>
      <c r="G10" s="27">
        <f>SUM(B10:F10)</f>
        <v>0</v>
      </c>
    </row>
    <row r="11" spans="1:9" s="8" customFormat="1" x14ac:dyDescent="0.2">
      <c r="A11" s="87" t="s">
        <v>51</v>
      </c>
      <c r="B11" s="11">
        <f>IF(B7&gt;0,Datengrundlagen!B16,0)</f>
        <v>0</v>
      </c>
      <c r="C11" s="11">
        <f>IF(C7&gt;0,Datengrundlagen!B16,0)</f>
        <v>0</v>
      </c>
      <c r="D11" s="11">
        <f>IF(D7&gt;0,Datengrundlagen!B16,0)</f>
        <v>0</v>
      </c>
      <c r="E11" s="11">
        <f>IF(E7&gt;0,Datengrundlagen!B16,0)</f>
        <v>0</v>
      </c>
      <c r="F11" s="11">
        <f>IF(F7&gt;0,Datengrundlagen!B16,0)</f>
        <v>0</v>
      </c>
      <c r="G11" s="27">
        <f>SUM(B11:F11)</f>
        <v>0</v>
      </c>
    </row>
    <row r="12" spans="1:9" s="8" customFormat="1" x14ac:dyDescent="0.2">
      <c r="A12" s="12" t="s">
        <v>1</v>
      </c>
      <c r="B12" s="11">
        <f>IF(B7&gt;9,Datengrundlagen!C21,IF(B7=0,0,Datengrundlagen!C20))</f>
        <v>0</v>
      </c>
      <c r="C12" s="11">
        <f>IF(C7&gt;9,Datengrundlagen!C21,IF(C7=0,0,Datengrundlagen!C20))</f>
        <v>0</v>
      </c>
      <c r="D12" s="11">
        <f>IF(D7&gt;9,Datengrundlagen!C21,IF(D7=0,0,Datengrundlagen!C20))</f>
        <v>0</v>
      </c>
      <c r="E12" s="11">
        <f>IF(E7&gt;9,Datengrundlagen!C21,IF(E7=0,0,Datengrundlagen!C20))</f>
        <v>0</v>
      </c>
      <c r="F12" s="11">
        <f>IF(F7&gt;9,Datengrundlagen!C21,IF(F7=0,0,Datengrundlagen!C20))</f>
        <v>0</v>
      </c>
      <c r="G12" s="27">
        <f>SUM(B12:F12)</f>
        <v>0</v>
      </c>
    </row>
    <row r="13" spans="1:9" s="8" customFormat="1" x14ac:dyDescent="0.2">
      <c r="A13" s="85" t="s">
        <v>50</v>
      </c>
      <c r="B13" s="29">
        <f t="shared" ref="B13:G13" si="0">SUM(B10:B12)</f>
        <v>0</v>
      </c>
      <c r="C13" s="29">
        <f t="shared" si="0"/>
        <v>0</v>
      </c>
      <c r="D13" s="29">
        <f t="shared" si="0"/>
        <v>0</v>
      </c>
      <c r="E13" s="29">
        <f t="shared" si="0"/>
        <v>0</v>
      </c>
      <c r="F13" s="29">
        <f t="shared" si="0"/>
        <v>0</v>
      </c>
      <c r="G13" s="29">
        <f t="shared" si="0"/>
        <v>0</v>
      </c>
    </row>
    <row r="14" spans="1:9" s="6" customFormat="1" x14ac:dyDescent="0.2">
      <c r="A14" s="13"/>
      <c r="B14" s="14"/>
      <c r="C14" s="14"/>
      <c r="D14" s="14"/>
      <c r="E14" s="14"/>
      <c r="F14" s="11"/>
      <c r="G14" s="27"/>
    </row>
    <row r="15" spans="1:9" s="8" customFormat="1" x14ac:dyDescent="0.2">
      <c r="A15" s="12" t="s">
        <v>52</v>
      </c>
      <c r="B15" s="15">
        <f>IF(B7&gt;8,400,400*B7*5/40)*-1</f>
        <v>0</v>
      </c>
      <c r="C15" s="15">
        <f>IF(C7&gt;8,400,400*C7*5/40)*-1</f>
        <v>0</v>
      </c>
      <c r="D15" s="15">
        <f>IF(D7&gt;8,400,400*D7*5/40)*-1</f>
        <v>0</v>
      </c>
      <c r="E15" s="15">
        <f>IF(E7&gt;8,400,400*E7*5/40)*-1</f>
        <v>0</v>
      </c>
      <c r="F15" s="15">
        <f>IF(F7&gt;8,400,400*F7*5/40)*-1</f>
        <v>0</v>
      </c>
      <c r="G15" s="28">
        <f>SUM(B15:F15)</f>
        <v>0</v>
      </c>
    </row>
    <row r="16" spans="1:9" s="8" customFormat="1" x14ac:dyDescent="0.2">
      <c r="A16" s="12"/>
      <c r="B16" s="20"/>
      <c r="C16" s="20"/>
      <c r="D16" s="20"/>
      <c r="E16" s="20"/>
      <c r="F16" s="11"/>
      <c r="G16" s="28"/>
    </row>
    <row r="17" spans="1:9" s="44" customFormat="1" ht="24.95" customHeight="1" x14ac:dyDescent="0.2">
      <c r="A17" s="142" t="s">
        <v>21</v>
      </c>
      <c r="B17" s="143"/>
      <c r="C17" s="143"/>
      <c r="D17" s="143"/>
      <c r="E17" s="143"/>
      <c r="F17" s="143"/>
      <c r="G17" s="49">
        <f>SUM(G13:G15)</f>
        <v>0</v>
      </c>
    </row>
    <row r="18" spans="1:9" s="25" customFormat="1" x14ac:dyDescent="0.2">
      <c r="A18" s="16"/>
      <c r="B18" s="21"/>
      <c r="C18" s="21"/>
      <c r="D18" s="21"/>
      <c r="E18" s="22"/>
      <c r="F18" s="23"/>
      <c r="G18" s="24"/>
    </row>
    <row r="19" spans="1:9" s="25" customFormat="1" x14ac:dyDescent="0.2">
      <c r="A19" s="16"/>
      <c r="B19" s="21"/>
      <c r="C19" s="21"/>
      <c r="D19" s="21"/>
      <c r="E19" s="22"/>
      <c r="F19" s="23"/>
      <c r="G19" s="24"/>
    </row>
    <row r="20" spans="1:9" s="25" customFormat="1" x14ac:dyDescent="0.2">
      <c r="A20" s="16"/>
      <c r="B20" s="21"/>
      <c r="C20" s="21"/>
      <c r="D20" s="21"/>
      <c r="E20" s="22"/>
      <c r="F20" s="23"/>
      <c r="G20" s="24"/>
    </row>
    <row r="21" spans="1:9" s="25" customFormat="1" ht="70.150000000000006" customHeight="1" x14ac:dyDescent="0.2">
      <c r="A21" s="137" t="s">
        <v>60</v>
      </c>
      <c r="B21" s="138"/>
      <c r="C21" s="138"/>
      <c r="D21" s="138"/>
      <c r="E21" s="138"/>
      <c r="F21" s="139"/>
      <c r="G21" s="24"/>
      <c r="I21" s="57" t="str">
        <f xml:space="preserve"> Datengrundlagen!C62</f>
        <v>Stand: 07.11.2025</v>
      </c>
    </row>
    <row r="22" spans="1:9" s="25" customFormat="1" x14ac:dyDescent="0.2">
      <c r="A22" s="16"/>
      <c r="B22" s="21"/>
      <c r="C22" s="21"/>
      <c r="D22" s="21"/>
      <c r="E22" s="22"/>
      <c r="F22" s="23"/>
      <c r="G22" s="24"/>
    </row>
    <row r="23" spans="1:9" s="25" customFormat="1" x14ac:dyDescent="0.2">
      <c r="A23" s="16"/>
      <c r="B23" s="21"/>
      <c r="C23" s="21"/>
      <c r="D23" s="21"/>
      <c r="E23" s="22"/>
      <c r="F23" s="23"/>
      <c r="G23" s="24"/>
    </row>
    <row r="24" spans="1:9" s="25" customFormat="1" x14ac:dyDescent="0.2">
      <c r="A24" s="16"/>
      <c r="B24" s="21"/>
      <c r="C24" s="21"/>
      <c r="D24" s="21"/>
      <c r="E24" s="22"/>
      <c r="F24" s="23"/>
      <c r="G24" s="24"/>
    </row>
    <row r="25" spans="1:9" s="25" customFormat="1" x14ac:dyDescent="0.2">
      <c r="A25" s="16"/>
      <c r="B25" s="21"/>
      <c r="C25" s="21"/>
      <c r="D25" s="21"/>
      <c r="E25" s="22"/>
      <c r="F25" s="23"/>
      <c r="G25" s="24"/>
    </row>
    <row r="26" spans="1:9" s="25" customFormat="1" x14ac:dyDescent="0.2">
      <c r="A26" s="16"/>
      <c r="B26" s="21"/>
      <c r="C26" s="21"/>
      <c r="D26" s="21"/>
      <c r="E26" s="22"/>
      <c r="F26" s="23"/>
      <c r="G26" s="24"/>
    </row>
    <row r="27" spans="1:9" s="55" customFormat="1" ht="27" customHeight="1" x14ac:dyDescent="0.2">
      <c r="A27" s="31" t="s">
        <v>23</v>
      </c>
      <c r="B27" s="51"/>
      <c r="C27" s="51"/>
      <c r="D27" s="51"/>
      <c r="E27" s="52"/>
      <c r="F27" s="53"/>
      <c r="G27" s="54"/>
    </row>
    <row r="28" spans="1:9" s="55" customFormat="1" ht="27" customHeight="1" x14ac:dyDescent="0.2">
      <c r="A28" s="136" t="s">
        <v>25</v>
      </c>
      <c r="B28" s="129"/>
      <c r="C28" s="129"/>
      <c r="D28" s="129"/>
      <c r="E28" s="129"/>
      <c r="F28" s="50" t="str">
        <f>IF(G17&lt;Datengrundlagen!C39,"NEIN","JA")</f>
        <v>NEIN</v>
      </c>
      <c r="G28" s="54"/>
    </row>
    <row r="29" spans="1:9" s="55" customFormat="1" ht="27" customHeight="1" x14ac:dyDescent="0.2">
      <c r="A29" s="136" t="s">
        <v>26</v>
      </c>
      <c r="B29" s="129"/>
      <c r="C29" s="129"/>
      <c r="D29" s="129"/>
      <c r="E29" s="129"/>
      <c r="F29" s="50" t="str">
        <f>IF(G17&lt;Datengrundlagen!C43,"JA","NEIN")</f>
        <v>JA</v>
      </c>
      <c r="G29" s="54"/>
    </row>
    <row r="30" spans="1:9" s="55" customFormat="1" ht="27" customHeight="1" x14ac:dyDescent="0.2">
      <c r="A30" s="128" t="s">
        <v>29</v>
      </c>
      <c r="B30" s="129"/>
      <c r="C30" s="129"/>
      <c r="D30" s="129"/>
      <c r="E30" s="129"/>
      <c r="F30" s="56" t="str">
        <f>IF(G17&lt;Datengrundlagen!C43,"NEIN","JA")</f>
        <v>NEIN</v>
      </c>
      <c r="G30" s="54"/>
      <c r="I30" s="57"/>
    </row>
    <row r="31" spans="1:9" s="55" customFormat="1" ht="27" customHeight="1" x14ac:dyDescent="0.2">
      <c r="A31" s="128" t="s">
        <v>30</v>
      </c>
      <c r="B31" s="129"/>
      <c r="C31" s="129"/>
      <c r="D31" s="129"/>
      <c r="E31" s="129"/>
      <c r="F31" s="56" t="str">
        <f>IF(G17&gt;0,"JA","NEIN")</f>
        <v>NEIN</v>
      </c>
      <c r="G31" s="54"/>
    </row>
    <row r="32" spans="1:9" s="10" customFormat="1" x14ac:dyDescent="0.2">
      <c r="A32" s="16"/>
      <c r="B32" s="17"/>
      <c r="C32" s="17"/>
      <c r="D32" s="17"/>
      <c r="E32" s="17"/>
      <c r="F32" s="18"/>
      <c r="G32" s="9"/>
    </row>
    <row r="33" spans="1:8" s="10" customFormat="1" ht="54" customHeight="1" x14ac:dyDescent="0.2">
      <c r="A33" s="130" t="s">
        <v>47</v>
      </c>
      <c r="B33" s="131"/>
      <c r="C33" s="131"/>
      <c r="D33" s="131"/>
      <c r="E33" s="131"/>
      <c r="F33" s="131"/>
      <c r="G33" s="131"/>
      <c r="H33" s="131"/>
    </row>
    <row r="34" spans="1:8" s="10" customFormat="1" x14ac:dyDescent="0.2">
      <c r="A34" s="132" t="s">
        <v>38</v>
      </c>
      <c r="B34" s="132"/>
      <c r="C34" s="132"/>
      <c r="D34" s="132"/>
      <c r="E34" s="132"/>
      <c r="F34" s="132"/>
      <c r="G34" s="132"/>
      <c r="H34" s="132"/>
    </row>
  </sheetData>
  <sheetProtection password="DC75" sheet="1" selectLockedCells="1"/>
  <dataConsolidate/>
  <mergeCells count="9">
    <mergeCell ref="A17:F17"/>
    <mergeCell ref="A31:E31"/>
    <mergeCell ref="A33:H33"/>
    <mergeCell ref="A34:H34"/>
    <mergeCell ref="A3:I3"/>
    <mergeCell ref="A28:E28"/>
    <mergeCell ref="A29:E29"/>
    <mergeCell ref="A30:E30"/>
    <mergeCell ref="A21:F21"/>
  </mergeCells>
  <phoneticPr fontId="3" type="noConversion"/>
  <pageMargins left="0.78740157480314965" right="0.78740157480314965"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35"/>
  <sheetViews>
    <sheetView showGridLines="0" showRowColHeaders="0" showRuler="0" view="pageLayout" zoomScaleNormal="100" workbookViewId="0">
      <selection activeCell="F7" sqref="F7"/>
    </sheetView>
  </sheetViews>
  <sheetFormatPr baseColWidth="10" defaultRowHeight="12.75" x14ac:dyDescent="0.2"/>
  <cols>
    <col min="1" max="1" width="34.28515625" customWidth="1"/>
    <col min="2" max="11" width="9.7109375" customWidth="1"/>
  </cols>
  <sheetData>
    <row r="1" spans="1:12" s="1" customFormat="1" ht="15.75" x14ac:dyDescent="0.25">
      <c r="A1" s="58" t="s">
        <v>32</v>
      </c>
      <c r="B1" s="35"/>
      <c r="C1" s="35"/>
      <c r="D1" s="35"/>
      <c r="E1" s="35"/>
      <c r="F1" s="35"/>
      <c r="G1" s="35"/>
      <c r="H1" s="35"/>
      <c r="I1" s="35"/>
      <c r="J1" s="35"/>
    </row>
    <row r="2" spans="1:12" s="34" customFormat="1" ht="22.15" customHeight="1" x14ac:dyDescent="0.2">
      <c r="A2" s="104" t="str">
        <f>Datengrundlagen!A2</f>
        <v>vom 01.01.2026 bis 31.12.2026</v>
      </c>
      <c r="B2" s="37"/>
      <c r="C2" s="37"/>
      <c r="D2" s="37"/>
      <c r="E2" s="37"/>
      <c r="F2" s="37"/>
      <c r="G2" s="37"/>
      <c r="H2" s="37"/>
      <c r="I2" s="37"/>
      <c r="J2" s="37"/>
    </row>
    <row r="3" spans="1:12" s="34" customFormat="1" ht="14.25" x14ac:dyDescent="0.2">
      <c r="A3" s="133" t="s">
        <v>24</v>
      </c>
      <c r="B3" s="134"/>
      <c r="C3" s="134"/>
      <c r="D3" s="134"/>
      <c r="E3" s="134"/>
      <c r="F3" s="134"/>
      <c r="G3" s="135"/>
      <c r="H3" s="135"/>
      <c r="I3" s="135"/>
      <c r="J3" s="135"/>
    </row>
    <row r="4" spans="1:12" s="34" customFormat="1" ht="14.25" x14ac:dyDescent="0.2">
      <c r="A4" s="36"/>
      <c r="B4" s="37"/>
      <c r="C4" s="37"/>
      <c r="D4" s="37"/>
      <c r="E4" s="37"/>
      <c r="F4" s="37"/>
      <c r="G4" s="37"/>
      <c r="H4" s="37"/>
      <c r="I4" s="37"/>
      <c r="J4" s="37"/>
    </row>
    <row r="5" spans="1:12" s="4" customFormat="1" x14ac:dyDescent="0.2">
      <c r="A5" s="38"/>
      <c r="B5" s="39" t="s">
        <v>0</v>
      </c>
      <c r="C5" s="39" t="s">
        <v>2</v>
      </c>
      <c r="D5" s="39" t="s">
        <v>3</v>
      </c>
      <c r="E5" s="39" t="s">
        <v>4</v>
      </c>
      <c r="F5" s="39" t="s">
        <v>7</v>
      </c>
      <c r="G5" s="39" t="s">
        <v>8</v>
      </c>
      <c r="H5" s="39" t="s">
        <v>9</v>
      </c>
      <c r="I5" s="39" t="s">
        <v>10</v>
      </c>
      <c r="J5" s="39" t="s">
        <v>36</v>
      </c>
      <c r="K5" s="39" t="s">
        <v>37</v>
      </c>
      <c r="L5" s="40" t="s">
        <v>20</v>
      </c>
    </row>
    <row r="6" spans="1:12" s="4" customFormat="1" x14ac:dyDescent="0.2">
      <c r="A6" s="38"/>
      <c r="B6" s="41"/>
      <c r="C6" s="41"/>
      <c r="D6" s="41"/>
      <c r="E6" s="41"/>
      <c r="F6" s="19"/>
      <c r="G6" s="19"/>
      <c r="H6" s="19"/>
      <c r="I6" s="19"/>
      <c r="J6" s="19"/>
      <c r="K6" s="19"/>
      <c r="L6" s="42"/>
    </row>
    <row r="7" spans="1:12" x14ac:dyDescent="0.2">
      <c r="A7" s="43" t="s">
        <v>14</v>
      </c>
      <c r="B7" s="30"/>
      <c r="C7" s="30">
        <v>0</v>
      </c>
      <c r="D7" s="30">
        <v>0</v>
      </c>
      <c r="E7" s="30">
        <v>0</v>
      </c>
      <c r="F7" s="30">
        <v>0</v>
      </c>
      <c r="G7" s="30">
        <v>0</v>
      </c>
      <c r="H7" s="30">
        <v>0</v>
      </c>
      <c r="I7" s="30">
        <v>0</v>
      </c>
      <c r="J7" s="30">
        <v>0</v>
      </c>
      <c r="K7" s="30">
        <v>0</v>
      </c>
      <c r="L7" s="42"/>
    </row>
    <row r="8" spans="1:12" x14ac:dyDescent="0.2">
      <c r="A8" s="45"/>
      <c r="B8" s="46"/>
      <c r="C8" s="46"/>
      <c r="D8" s="46"/>
      <c r="E8" s="46"/>
      <c r="F8" s="6"/>
      <c r="G8" s="6"/>
      <c r="H8" s="6"/>
      <c r="I8" s="6"/>
      <c r="J8" s="6"/>
      <c r="K8" s="6"/>
      <c r="L8" s="42"/>
    </row>
    <row r="9" spans="1:12" ht="37.5" customHeight="1" x14ac:dyDescent="0.2">
      <c r="A9" s="47" t="s">
        <v>22</v>
      </c>
      <c r="B9" s="48"/>
      <c r="C9" s="48"/>
      <c r="D9" s="48"/>
      <c r="E9" s="48"/>
      <c r="F9" s="48"/>
      <c r="G9" s="48"/>
      <c r="H9" s="48"/>
      <c r="I9" s="48"/>
      <c r="J9" s="48"/>
      <c r="K9" s="48"/>
      <c r="L9" s="42"/>
    </row>
    <row r="10" spans="1:12" s="8" customFormat="1" x14ac:dyDescent="0.2">
      <c r="A10" s="87" t="s">
        <v>59</v>
      </c>
      <c r="B10" s="11">
        <f>IF(B7&gt;9,Datengrundlagen!E11,IF(B7&gt;7,Datengrundlagen!E10,IF(B7&gt;5,Datengrundlagen!E9,IF(B7&gt;0,Datengrundlagen!E8,IF(B7=0,0,)))))</f>
        <v>0</v>
      </c>
      <c r="C10" s="11">
        <f>IF(C7&gt;9,Datengrundlagen!E11,IF(C7&gt;7,Datengrundlagen!E10,IF(C7&gt;5,Datengrundlagen!E9,IF(C7&gt;0,Datengrundlagen!E8,IF(C7=0,0,)))))</f>
        <v>0</v>
      </c>
      <c r="D10" s="11">
        <f>IF(D7&gt;9,Datengrundlagen!E11,IF(D7&gt;7,Datengrundlagen!E10,IF(D7&gt;5,Datengrundlagen!E9,IF(D7&gt;0,Datengrundlagen!E8,IF(D7=0,0,)))))</f>
        <v>0</v>
      </c>
      <c r="E10" s="11">
        <f>IF(E7&gt;9,Datengrundlagen!E11,IF(E7&gt;7,Datengrundlagen!E10,IF(E7&gt;5,Datengrundlagen!E9,IF(E7&gt;0,Datengrundlagen!E8,IF(E7=0,0,)))))</f>
        <v>0</v>
      </c>
      <c r="F10" s="11">
        <f>IF(F7&gt;9,Datengrundlagen!E11,IF(F7&gt;7,Datengrundlagen!E10,IF(F7&gt;5,Datengrundlagen!E9,IF(F7&gt;0,Datengrundlagen!E8,IF(F7=0,0,)))))</f>
        <v>0</v>
      </c>
      <c r="G10" s="11">
        <f>IF(G7&gt;9,Datengrundlagen!E11,IF(G7&gt;7,Datengrundlagen!E10,IF(G7&gt;5,Datengrundlagen!E9,IF(G7&gt;0,Datengrundlagen!E8,IF(G7=0,0,)))))</f>
        <v>0</v>
      </c>
      <c r="H10" s="11">
        <f>IF(H7&gt;9,Datengrundlagen!E11,IF(H7&gt;7,Datengrundlagen!E10,IF(H7&gt;5,Datengrundlagen!E9,IF(H7&gt;0,Datengrundlagen!E8,IF(H7=0,0,)))))</f>
        <v>0</v>
      </c>
      <c r="I10" s="11">
        <f>IF(I7&gt;9,Datengrundlagen!E11,IF(I7&gt;7,Datengrundlagen!E10,IF(I7&gt;5,Datengrundlagen!E9,IF(I7&gt;0,Datengrundlagen!E8,IF(I7=0,0,)))))</f>
        <v>0</v>
      </c>
      <c r="J10" s="11">
        <f>IF(J7&gt;9,Datengrundlagen!E11,IF(J7&gt;7,Datengrundlagen!E10,IF(J7&gt;5,Datengrundlagen!E9,IF(J7&gt;0,Datengrundlagen!E8,IF(J7=0,0,)))))</f>
        <v>0</v>
      </c>
      <c r="K10" s="11">
        <f>IF(K7&gt;9,Datengrundlagen!E11,IF(K7&gt;7,Datengrundlagen!E10,IF(K7&gt;5,Datengrundlagen!E9,IF(K7&gt;0,Datengrundlagen!E8,IF(K7=0,0,)))))</f>
        <v>0</v>
      </c>
      <c r="L10" s="27">
        <f>SUM(B10:K10)</f>
        <v>0</v>
      </c>
    </row>
    <row r="11" spans="1:12" s="8" customFormat="1" x14ac:dyDescent="0.2">
      <c r="A11" s="87" t="s">
        <v>51</v>
      </c>
      <c r="B11" s="11">
        <f>IF(B7&gt;0,Datengrundlagen!B16,0)</f>
        <v>0</v>
      </c>
      <c r="C11" s="11">
        <f>IF(C7&gt;0,Datengrundlagen!B16,0)</f>
        <v>0</v>
      </c>
      <c r="D11" s="11">
        <f>IF(D7&gt;0,Datengrundlagen!B16,0)</f>
        <v>0</v>
      </c>
      <c r="E11" s="11">
        <f>IF(E7&gt;0,Datengrundlagen!B16,0)</f>
        <v>0</v>
      </c>
      <c r="F11" s="11">
        <f>IF(F7&gt;0,Datengrundlagen!B16,0)</f>
        <v>0</v>
      </c>
      <c r="G11" s="11">
        <f>IF(G7&gt;0,Datengrundlagen!B16,0)</f>
        <v>0</v>
      </c>
      <c r="H11" s="11">
        <f>IF(H7&gt;0,Datengrundlagen!B16,0)</f>
        <v>0</v>
      </c>
      <c r="I11" s="11">
        <f>IF(I7&gt;0,Datengrundlagen!B16,0)</f>
        <v>0</v>
      </c>
      <c r="J11" s="11">
        <f>IF(J7&gt;0,Datengrundlagen!B16,0)</f>
        <v>0</v>
      </c>
      <c r="K11" s="11">
        <f>IF(K7&gt;0,Datengrundlagen!B16,0)</f>
        <v>0</v>
      </c>
      <c r="L11" s="27">
        <f>SUM(B11:K11)</f>
        <v>0</v>
      </c>
    </row>
    <row r="12" spans="1:12" s="8" customFormat="1" x14ac:dyDescent="0.2">
      <c r="A12" s="12" t="s">
        <v>1</v>
      </c>
      <c r="B12" s="11">
        <f>IF(B7&gt;9,Datengrundlagen!C21,IF(B7=0,0,Datengrundlagen!C20))</f>
        <v>0</v>
      </c>
      <c r="C12" s="11">
        <f>IF(C7&gt;9,Datengrundlagen!C21,IF(C7=0,0,Datengrundlagen!C20))</f>
        <v>0</v>
      </c>
      <c r="D12" s="11">
        <f>IF(D7&gt;9,Datengrundlagen!C21,IF(D7=0,0,Datengrundlagen!C20))</f>
        <v>0</v>
      </c>
      <c r="E12" s="11">
        <f>IF(E7&gt;9,Datengrundlagen!C21,IF(E7=0,0,Datengrundlagen!C20))</f>
        <v>0</v>
      </c>
      <c r="F12" s="11">
        <f>IF(F7&gt;9,Datengrundlagen!C21,IF(F7=0,0,Datengrundlagen!C20))</f>
        <v>0</v>
      </c>
      <c r="G12" s="11">
        <f>IF(G7&gt;9,Datengrundlagen!C21,IF(G7=0,0,Datengrundlagen!C20))</f>
        <v>0</v>
      </c>
      <c r="H12" s="11">
        <f>IF(H7&gt;9,Datengrundlagen!C21,IF(H7=0,0,Datengrundlagen!C20))</f>
        <v>0</v>
      </c>
      <c r="I12" s="11">
        <f>IF(I7&gt;9,Datengrundlagen!C21,IF(I7=0,0,Datengrundlagen!C20))</f>
        <v>0</v>
      </c>
      <c r="J12" s="11">
        <f>IF(J7&gt;9,Datengrundlagen!C21,IF(J7=0,0,Datengrundlagen!C20))</f>
        <v>0</v>
      </c>
      <c r="K12" s="11">
        <f>IF(K7&gt;9,Datengrundlagen!C21,IF(K7=0,0,Datengrundlagen!C20))</f>
        <v>0</v>
      </c>
      <c r="L12" s="27">
        <f>SUM(B12:K12)</f>
        <v>0</v>
      </c>
    </row>
    <row r="13" spans="1:12" s="8" customFormat="1" x14ac:dyDescent="0.2">
      <c r="A13" s="85" t="s">
        <v>50</v>
      </c>
      <c r="B13" s="29">
        <f t="shared" ref="B13:I13" si="0">SUM(B10:B12)</f>
        <v>0</v>
      </c>
      <c r="C13" s="29">
        <f t="shared" si="0"/>
        <v>0</v>
      </c>
      <c r="D13" s="29">
        <f t="shared" si="0"/>
        <v>0</v>
      </c>
      <c r="E13" s="29">
        <f t="shared" si="0"/>
        <v>0</v>
      </c>
      <c r="F13" s="29">
        <f t="shared" si="0"/>
        <v>0</v>
      </c>
      <c r="G13" s="29">
        <f t="shared" si="0"/>
        <v>0</v>
      </c>
      <c r="H13" s="29">
        <f t="shared" si="0"/>
        <v>0</v>
      </c>
      <c r="I13" s="29">
        <f t="shared" si="0"/>
        <v>0</v>
      </c>
      <c r="J13" s="29">
        <f>SUM(J10:J12)</f>
        <v>0</v>
      </c>
      <c r="K13" s="29">
        <f>SUM(K10:K12)</f>
        <v>0</v>
      </c>
      <c r="L13" s="29">
        <f>SUM(L10:L12)</f>
        <v>0</v>
      </c>
    </row>
    <row r="14" spans="1:12" s="6" customFormat="1" x14ac:dyDescent="0.2">
      <c r="A14" s="13"/>
      <c r="B14" s="14"/>
      <c r="C14" s="14"/>
      <c r="D14" s="14"/>
      <c r="E14" s="14"/>
      <c r="F14" s="14"/>
      <c r="G14" s="14"/>
      <c r="H14" s="14"/>
      <c r="I14" s="14"/>
      <c r="J14" s="14"/>
      <c r="K14" s="14"/>
      <c r="L14" s="27"/>
    </row>
    <row r="15" spans="1:12" s="8" customFormat="1" x14ac:dyDescent="0.2">
      <c r="A15" s="12" t="s">
        <v>52</v>
      </c>
      <c r="B15" s="15">
        <f t="shared" ref="B15:K15" si="1">IF(B7&gt;8,400,400*B7*5/40)*-1</f>
        <v>0</v>
      </c>
      <c r="C15" s="15">
        <f t="shared" si="1"/>
        <v>0</v>
      </c>
      <c r="D15" s="15">
        <f t="shared" si="1"/>
        <v>0</v>
      </c>
      <c r="E15" s="15">
        <f t="shared" si="1"/>
        <v>0</v>
      </c>
      <c r="F15" s="15">
        <f t="shared" si="1"/>
        <v>0</v>
      </c>
      <c r="G15" s="15">
        <f t="shared" si="1"/>
        <v>0</v>
      </c>
      <c r="H15" s="15">
        <f t="shared" si="1"/>
        <v>0</v>
      </c>
      <c r="I15" s="15">
        <f t="shared" si="1"/>
        <v>0</v>
      </c>
      <c r="J15" s="15">
        <f t="shared" si="1"/>
        <v>0</v>
      </c>
      <c r="K15" s="15">
        <f t="shared" si="1"/>
        <v>0</v>
      </c>
      <c r="L15" s="28">
        <f>SUM(B15:K15)</f>
        <v>0</v>
      </c>
    </row>
    <row r="16" spans="1:12" s="8" customFormat="1" x14ac:dyDescent="0.2">
      <c r="A16" s="86"/>
      <c r="B16" s="20"/>
      <c r="C16" s="20"/>
      <c r="D16" s="20"/>
      <c r="E16" s="20"/>
      <c r="F16" s="20"/>
      <c r="G16" s="20"/>
      <c r="H16" s="20"/>
      <c r="I16" s="20"/>
      <c r="J16" s="20"/>
      <c r="K16" s="20"/>
      <c r="L16" s="28"/>
    </row>
    <row r="17" spans="1:12" s="44" customFormat="1" ht="24.95" customHeight="1" x14ac:dyDescent="0.2">
      <c r="A17" s="144" t="s">
        <v>21</v>
      </c>
      <c r="B17" s="145"/>
      <c r="C17" s="145"/>
      <c r="D17" s="145"/>
      <c r="E17" s="145"/>
      <c r="F17" s="145"/>
      <c r="G17" s="145"/>
      <c r="H17" s="145"/>
      <c r="I17" s="145"/>
      <c r="J17" s="146"/>
      <c r="K17" s="146"/>
      <c r="L17" s="49">
        <f>SUM(L13:L15)</f>
        <v>0</v>
      </c>
    </row>
    <row r="18" spans="1:12" s="25" customFormat="1" x14ac:dyDescent="0.2">
      <c r="A18" s="16"/>
      <c r="B18" s="21"/>
      <c r="C18" s="21"/>
      <c r="D18" s="21"/>
      <c r="E18" s="22"/>
      <c r="F18" s="23"/>
      <c r="G18" s="24"/>
    </row>
    <row r="19" spans="1:12" s="25" customFormat="1" x14ac:dyDescent="0.2">
      <c r="A19" s="16"/>
      <c r="B19" s="21"/>
      <c r="C19" s="21"/>
      <c r="D19" s="21"/>
      <c r="E19" s="22"/>
      <c r="F19" s="23"/>
      <c r="G19" s="24"/>
    </row>
    <row r="20" spans="1:12" s="25" customFormat="1" x14ac:dyDescent="0.2">
      <c r="A20" s="16"/>
      <c r="B20" s="21"/>
      <c r="C20" s="21"/>
      <c r="D20" s="21"/>
      <c r="E20" s="22"/>
      <c r="F20" s="23"/>
      <c r="G20" s="24"/>
    </row>
    <row r="21" spans="1:12" s="25" customFormat="1" ht="70.150000000000006" customHeight="1" x14ac:dyDescent="0.2">
      <c r="A21" s="137" t="s">
        <v>60</v>
      </c>
      <c r="B21" s="138"/>
      <c r="C21" s="138"/>
      <c r="D21" s="138"/>
      <c r="E21" s="138"/>
      <c r="F21" s="139"/>
      <c r="G21" s="24"/>
      <c r="I21" s="57" t="str">
        <f xml:space="preserve"> Datengrundlagen!C62</f>
        <v>Stand: 07.11.2025</v>
      </c>
    </row>
    <row r="22" spans="1:12" s="25" customFormat="1" x14ac:dyDescent="0.2">
      <c r="A22" s="16"/>
      <c r="B22" s="21"/>
      <c r="C22" s="21"/>
      <c r="D22" s="21"/>
      <c r="E22" s="22"/>
      <c r="F22" s="23"/>
      <c r="G22" s="24"/>
    </row>
    <row r="23" spans="1:12" s="25" customFormat="1" x14ac:dyDescent="0.2">
      <c r="A23" s="16"/>
      <c r="B23" s="21"/>
      <c r="C23" s="21"/>
      <c r="D23" s="21"/>
      <c r="E23" s="22"/>
      <c r="F23" s="23"/>
      <c r="G23" s="24"/>
    </row>
    <row r="24" spans="1:12" s="25" customFormat="1" x14ac:dyDescent="0.2">
      <c r="A24" s="16"/>
      <c r="B24" s="21"/>
      <c r="C24" s="21"/>
      <c r="D24" s="21"/>
      <c r="E24" s="22"/>
      <c r="F24" s="23"/>
      <c r="G24" s="24"/>
    </row>
    <row r="25" spans="1:12" s="25" customFormat="1" x14ac:dyDescent="0.2">
      <c r="A25" s="16"/>
      <c r="B25" s="21"/>
      <c r="C25" s="21"/>
      <c r="D25" s="21"/>
      <c r="E25" s="22"/>
      <c r="F25" s="23"/>
      <c r="G25" s="24"/>
    </row>
    <row r="26" spans="1:12" s="25" customFormat="1" x14ac:dyDescent="0.2">
      <c r="A26" s="16"/>
      <c r="B26" s="21"/>
      <c r="C26" s="21"/>
      <c r="D26" s="21"/>
      <c r="E26" s="22"/>
      <c r="F26" s="23"/>
      <c r="G26" s="24"/>
    </row>
    <row r="27" spans="1:12" s="55" customFormat="1" ht="27" customHeight="1" x14ac:dyDescent="0.2">
      <c r="A27" s="31" t="s">
        <v>23</v>
      </c>
      <c r="B27" s="51"/>
      <c r="C27" s="51"/>
      <c r="D27" s="51"/>
      <c r="E27" s="52"/>
      <c r="F27" s="53"/>
      <c r="G27" s="54"/>
    </row>
    <row r="28" spans="1:12" s="55" customFormat="1" ht="27" customHeight="1" x14ac:dyDescent="0.2">
      <c r="A28" s="136" t="s">
        <v>25</v>
      </c>
      <c r="B28" s="129"/>
      <c r="C28" s="129"/>
      <c r="D28" s="129"/>
      <c r="E28" s="129"/>
      <c r="F28" s="50" t="str">
        <f>IF(L17&lt;Datengrundlagen!C39,"NEIN","JA")</f>
        <v>NEIN</v>
      </c>
      <c r="G28" s="54"/>
    </row>
    <row r="29" spans="1:12" s="55" customFormat="1" ht="27" customHeight="1" x14ac:dyDescent="0.2">
      <c r="A29" s="136" t="s">
        <v>26</v>
      </c>
      <c r="B29" s="129"/>
      <c r="C29" s="129"/>
      <c r="D29" s="129"/>
      <c r="E29" s="129"/>
      <c r="F29" s="50" t="str">
        <f>IF(L17&lt;Datengrundlagen!C43,"JA","NEIN")</f>
        <v>JA</v>
      </c>
      <c r="G29" s="54"/>
    </row>
    <row r="30" spans="1:12" s="55" customFormat="1" ht="45" customHeight="1" x14ac:dyDescent="0.2">
      <c r="A30" s="128" t="s">
        <v>29</v>
      </c>
      <c r="B30" s="129"/>
      <c r="C30" s="129"/>
      <c r="D30" s="129"/>
      <c r="E30" s="129"/>
      <c r="F30" s="56" t="str">
        <f>IF(L17&lt;Datengrundlagen!C43,"NEIN","JA")</f>
        <v>NEIN</v>
      </c>
      <c r="G30" s="54"/>
      <c r="I30" s="57"/>
    </row>
    <row r="31" spans="1:12" s="55" customFormat="1" ht="45" customHeight="1" x14ac:dyDescent="0.2">
      <c r="A31" s="128" t="s">
        <v>30</v>
      </c>
      <c r="B31" s="129"/>
      <c r="C31" s="129"/>
      <c r="D31" s="129"/>
      <c r="E31" s="129"/>
      <c r="F31" s="56" t="str">
        <f>IF(L17&gt;0,"JA","NEIN")</f>
        <v>NEIN</v>
      </c>
      <c r="G31" s="54"/>
    </row>
    <row r="32" spans="1:12" s="10" customFormat="1" x14ac:dyDescent="0.2">
      <c r="A32" s="16"/>
      <c r="B32" s="17"/>
      <c r="C32" s="17"/>
      <c r="D32" s="17"/>
      <c r="E32" s="17"/>
      <c r="F32" s="18"/>
      <c r="G32" s="9"/>
    </row>
    <row r="33" spans="1:9" s="10" customFormat="1" ht="54" customHeight="1" x14ac:dyDescent="0.2">
      <c r="A33" s="130" t="s">
        <v>47</v>
      </c>
      <c r="B33" s="130"/>
      <c r="C33" s="130"/>
      <c r="D33" s="130"/>
      <c r="E33" s="130"/>
      <c r="F33" s="130"/>
      <c r="G33" s="130"/>
      <c r="H33" s="130"/>
      <c r="I33" s="130"/>
    </row>
    <row r="34" spans="1:9" s="10" customFormat="1" x14ac:dyDescent="0.2">
      <c r="A34" s="131" t="s">
        <v>38</v>
      </c>
      <c r="B34" s="131"/>
      <c r="C34" s="131"/>
      <c r="D34" s="131"/>
      <c r="E34" s="131"/>
      <c r="F34" s="131"/>
      <c r="G34" s="131"/>
      <c r="H34" s="131"/>
      <c r="I34" s="131"/>
    </row>
    <row r="35" spans="1:9" s="10" customFormat="1" x14ac:dyDescent="0.2">
      <c r="A35" s="16"/>
      <c r="B35" s="17"/>
      <c r="C35" s="17"/>
      <c r="D35" s="17"/>
      <c r="E35" s="17"/>
      <c r="F35" s="18"/>
      <c r="G35" s="9"/>
    </row>
  </sheetData>
  <sheetProtection password="DC75" sheet="1" selectLockedCells="1"/>
  <dataConsolidate/>
  <mergeCells count="9">
    <mergeCell ref="A31:E31"/>
    <mergeCell ref="A33:I33"/>
    <mergeCell ref="A34:I34"/>
    <mergeCell ref="A17:K17"/>
    <mergeCell ref="A3:J3"/>
    <mergeCell ref="A21:F21"/>
    <mergeCell ref="A28:E28"/>
    <mergeCell ref="A29:E29"/>
    <mergeCell ref="A30:E30"/>
  </mergeCells>
  <pageMargins left="0.19685039370078741" right="0.19685039370078741" top="0.59055118110236227" bottom="0.59055118110236227" header="0.51181102362204722" footer="0.51181102362204722"/>
  <pageSetup paperSize="9" orientation="landscape" horizontalDpi="300" r:id="rId1"/>
  <headerFooter alignWithMargins="0"/>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F62"/>
  <sheetViews>
    <sheetView showGridLines="0" showRowColHeaders="0" showRuler="0" view="pageLayout" zoomScaleNormal="100" workbookViewId="0">
      <selection activeCell="C7" sqref="C7"/>
    </sheetView>
  </sheetViews>
  <sheetFormatPr baseColWidth="10" defaultRowHeight="12.75" x14ac:dyDescent="0.2"/>
  <cols>
    <col min="1" max="1" width="35" customWidth="1"/>
    <col min="2" max="2" width="10.28515625" customWidth="1"/>
    <col min="3" max="3" width="18.28515625" customWidth="1"/>
    <col min="4" max="4" width="17.28515625" customWidth="1"/>
    <col min="5" max="5" width="22.140625" customWidth="1"/>
    <col min="6" max="6" width="25.5703125" customWidth="1"/>
  </cols>
  <sheetData>
    <row r="1" spans="1:6" s="3" customFormat="1" ht="20.25" x14ac:dyDescent="0.3">
      <c r="A1" s="59" t="s">
        <v>40</v>
      </c>
      <c r="B1" s="59"/>
      <c r="C1" s="59"/>
      <c r="D1" s="59"/>
    </row>
    <row r="2" spans="1:6" x14ac:dyDescent="0.2">
      <c r="A2" s="103" t="s">
        <v>82</v>
      </c>
      <c r="B2" s="6"/>
      <c r="C2" s="19"/>
      <c r="D2" s="6"/>
    </row>
    <row r="3" spans="1:6" x14ac:dyDescent="0.2">
      <c r="A3" s="6"/>
      <c r="B3" s="6"/>
      <c r="C3" s="19"/>
      <c r="D3" s="6"/>
    </row>
    <row r="4" spans="1:6" s="2" customFormat="1" ht="18" x14ac:dyDescent="0.25">
      <c r="A4" s="60" t="s">
        <v>35</v>
      </c>
      <c r="B4" s="61"/>
      <c r="C4" s="61"/>
      <c r="D4" s="61"/>
      <c r="F4" s="26"/>
    </row>
    <row r="5" spans="1:6" ht="24" customHeight="1" x14ac:dyDescent="0.25">
      <c r="A5" s="35"/>
      <c r="B5" s="6"/>
      <c r="C5" s="6"/>
      <c r="D5" s="6"/>
    </row>
    <row r="6" spans="1:6" x14ac:dyDescent="0.2">
      <c r="A6" s="147"/>
      <c r="B6" s="147"/>
      <c r="C6" s="62" t="s">
        <v>34</v>
      </c>
      <c r="D6" s="62" t="s">
        <v>34</v>
      </c>
      <c r="E6" s="62" t="s">
        <v>34</v>
      </c>
    </row>
    <row r="7" spans="1:6" x14ac:dyDescent="0.2">
      <c r="A7" s="147"/>
      <c r="B7" s="147"/>
      <c r="C7" s="62" t="s">
        <v>5</v>
      </c>
      <c r="D7" s="62" t="s">
        <v>6</v>
      </c>
      <c r="E7" s="62" t="s">
        <v>56</v>
      </c>
    </row>
    <row r="8" spans="1:6" ht="25.5" x14ac:dyDescent="0.2">
      <c r="A8" s="63" t="s">
        <v>28</v>
      </c>
      <c r="B8" s="64">
        <v>0.8</v>
      </c>
      <c r="C8" s="65">
        <v>493</v>
      </c>
      <c r="D8" s="65">
        <v>507</v>
      </c>
      <c r="E8" s="65">
        <v>534</v>
      </c>
    </row>
    <row r="9" spans="1:6" ht="38.25" x14ac:dyDescent="0.2">
      <c r="A9" s="63" t="s">
        <v>11</v>
      </c>
      <c r="B9" s="64">
        <v>0.9</v>
      </c>
      <c r="C9" s="65">
        <v>555</v>
      </c>
      <c r="D9" s="65">
        <v>570</v>
      </c>
      <c r="E9" s="65">
        <v>601</v>
      </c>
    </row>
    <row r="10" spans="1:6" ht="38.25" x14ac:dyDescent="0.2">
      <c r="A10" s="63" t="s">
        <v>12</v>
      </c>
      <c r="B10" s="64">
        <v>1</v>
      </c>
      <c r="C10" s="65">
        <v>617</v>
      </c>
      <c r="D10" s="65">
        <v>634</v>
      </c>
      <c r="E10" s="65">
        <v>668</v>
      </c>
    </row>
    <row r="11" spans="1:6" s="4" customFormat="1" ht="25.5" x14ac:dyDescent="0.2">
      <c r="A11" s="66" t="s">
        <v>13</v>
      </c>
      <c r="B11" s="64">
        <v>1.1000000000000001</v>
      </c>
      <c r="C11" s="65">
        <v>678</v>
      </c>
      <c r="D11" s="65">
        <v>697</v>
      </c>
      <c r="E11" s="65">
        <v>734</v>
      </c>
    </row>
    <row r="12" spans="1:6" s="4" customFormat="1" x14ac:dyDescent="0.2">
      <c r="A12" s="67"/>
      <c r="B12" s="68"/>
      <c r="C12" s="69"/>
      <c r="D12" s="69"/>
    </row>
    <row r="13" spans="1:6" s="4" customFormat="1" x14ac:dyDescent="0.2">
      <c r="A13" s="113" t="s">
        <v>51</v>
      </c>
      <c r="B13" s="114"/>
      <c r="C13" s="69"/>
      <c r="D13" s="69"/>
    </row>
    <row r="14" spans="1:6" s="4" customFormat="1" x14ac:dyDescent="0.2">
      <c r="A14" s="115" t="s">
        <v>53</v>
      </c>
      <c r="B14" s="116">
        <v>4</v>
      </c>
      <c r="C14" s="69"/>
      <c r="D14" s="69"/>
    </row>
    <row r="15" spans="1:6" s="4" customFormat="1" x14ac:dyDescent="0.2">
      <c r="A15" s="115" t="s">
        <v>54</v>
      </c>
      <c r="B15" s="117">
        <v>13.69</v>
      </c>
      <c r="C15" s="69"/>
      <c r="D15" s="69"/>
    </row>
    <row r="16" spans="1:6" s="4" customFormat="1" x14ac:dyDescent="0.2">
      <c r="A16" s="115" t="s">
        <v>55</v>
      </c>
      <c r="B16" s="117">
        <f>B15*B14</f>
        <v>54.76</v>
      </c>
      <c r="C16" s="69"/>
      <c r="D16" s="69"/>
    </row>
    <row r="17" spans="1:5" s="4" customFormat="1" x14ac:dyDescent="0.2">
      <c r="A17" s="67"/>
      <c r="B17" s="68"/>
      <c r="C17" s="69"/>
      <c r="D17" s="69"/>
    </row>
    <row r="18" spans="1:5" x14ac:dyDescent="0.2">
      <c r="A18" s="6"/>
      <c r="B18" s="6"/>
      <c r="C18" s="6"/>
      <c r="D18" s="6"/>
    </row>
    <row r="19" spans="1:5" ht="18" x14ac:dyDescent="0.25">
      <c r="A19" s="70" t="s">
        <v>48</v>
      </c>
      <c r="B19" s="71"/>
      <c r="C19" s="72"/>
      <c r="D19" s="73"/>
    </row>
    <row r="20" spans="1:5" x14ac:dyDescent="0.2">
      <c r="A20" s="79" t="s">
        <v>44</v>
      </c>
      <c r="B20" s="19"/>
      <c r="C20" s="74">
        <v>242</v>
      </c>
      <c r="D20" s="6"/>
    </row>
    <row r="21" spans="1:5" x14ac:dyDescent="0.2">
      <c r="A21" s="83" t="s">
        <v>31</v>
      </c>
      <c r="B21" s="32"/>
      <c r="C21" s="84">
        <f>ROUND(C20*1.25,2)</f>
        <v>302.5</v>
      </c>
      <c r="D21" s="6"/>
    </row>
    <row r="22" spans="1:5" x14ac:dyDescent="0.2">
      <c r="A22" s="19"/>
      <c r="B22" s="19"/>
      <c r="C22" s="19"/>
      <c r="D22" s="6"/>
    </row>
    <row r="23" spans="1:5" x14ac:dyDescent="0.2">
      <c r="A23" s="19"/>
      <c r="B23" s="19"/>
      <c r="C23" s="19"/>
      <c r="D23" s="6"/>
    </row>
    <row r="24" spans="1:5" ht="15.75" x14ac:dyDescent="0.25">
      <c r="A24" s="35" t="s">
        <v>58</v>
      </c>
      <c r="B24" s="6"/>
      <c r="C24" s="75"/>
      <c r="D24" s="106"/>
      <c r="E24" s="106"/>
    </row>
    <row r="25" spans="1:5" ht="13.15" customHeight="1" x14ac:dyDescent="0.2">
      <c r="A25" s="107" t="s">
        <v>57</v>
      </c>
      <c r="B25" s="108">
        <v>8</v>
      </c>
      <c r="C25" s="109">
        <v>400</v>
      </c>
      <c r="D25" s="110"/>
      <c r="E25" s="110"/>
    </row>
    <row r="26" spans="1:5" ht="13.15" customHeight="1" x14ac:dyDescent="0.2">
      <c r="A26" s="107" t="s">
        <v>57</v>
      </c>
      <c r="B26" s="108">
        <v>7</v>
      </c>
      <c r="C26" s="111">
        <f>ROUND(C25/B25*B26,2)</f>
        <v>350</v>
      </c>
      <c r="D26" s="110"/>
      <c r="E26" s="110"/>
    </row>
    <row r="27" spans="1:5" ht="13.15" customHeight="1" x14ac:dyDescent="0.2">
      <c r="A27" s="107" t="s">
        <v>57</v>
      </c>
      <c r="B27" s="108">
        <v>6</v>
      </c>
      <c r="C27" s="111">
        <f>ROUND(C25/B25*B27,2)</f>
        <v>300</v>
      </c>
      <c r="D27" s="110"/>
      <c r="E27" s="110"/>
    </row>
    <row r="28" spans="1:5" ht="13.15" customHeight="1" x14ac:dyDescent="0.2">
      <c r="A28" s="107" t="s">
        <v>57</v>
      </c>
      <c r="B28" s="108">
        <v>5</v>
      </c>
      <c r="C28" s="111">
        <f>ROUND(C25/B25*B28,2)</f>
        <v>250</v>
      </c>
      <c r="D28" s="110"/>
      <c r="E28" s="110"/>
    </row>
    <row r="29" spans="1:5" ht="13.15" customHeight="1" x14ac:dyDescent="0.2">
      <c r="A29" s="107" t="s">
        <v>57</v>
      </c>
      <c r="B29" s="108">
        <v>4</v>
      </c>
      <c r="C29" s="111">
        <f>ROUND(C25/B25*B29,2)</f>
        <v>200</v>
      </c>
      <c r="D29" s="110"/>
      <c r="E29" s="110"/>
    </row>
    <row r="30" spans="1:5" ht="13.15" customHeight="1" x14ac:dyDescent="0.2">
      <c r="A30" s="107" t="s">
        <v>57</v>
      </c>
      <c r="B30" s="108">
        <v>3</v>
      </c>
      <c r="C30" s="111">
        <f>ROUND(C25/B25*B30,2)</f>
        <v>150</v>
      </c>
      <c r="D30" s="110"/>
      <c r="E30" s="110"/>
    </row>
    <row r="31" spans="1:5" ht="13.15" customHeight="1" x14ac:dyDescent="0.2">
      <c r="A31" s="107" t="s">
        <v>57</v>
      </c>
      <c r="B31" s="108">
        <v>2</v>
      </c>
      <c r="C31" s="111">
        <f>ROUND(C25/B25*B31,2)</f>
        <v>100</v>
      </c>
      <c r="D31" s="110"/>
      <c r="E31" s="110"/>
    </row>
    <row r="32" spans="1:5" ht="13.15" customHeight="1" x14ac:dyDescent="0.2">
      <c r="A32" s="107" t="s">
        <v>57</v>
      </c>
      <c r="B32" s="112">
        <v>1</v>
      </c>
      <c r="C32" s="111">
        <f>ROUND(C25/B25*B32,2)</f>
        <v>50</v>
      </c>
    </row>
    <row r="33" spans="1:4" x14ac:dyDescent="0.2">
      <c r="A33" s="19"/>
      <c r="B33" s="19"/>
      <c r="C33" s="19"/>
      <c r="D33" s="6"/>
    </row>
    <row r="34" spans="1:4" x14ac:dyDescent="0.2">
      <c r="A34" s="67"/>
      <c r="B34" s="77"/>
      <c r="C34" s="78"/>
      <c r="D34" s="76"/>
    </row>
    <row r="35" spans="1:4" x14ac:dyDescent="0.2">
      <c r="A35" s="19"/>
      <c r="B35" s="19"/>
      <c r="C35" s="19"/>
      <c r="D35" s="6"/>
    </row>
    <row r="36" spans="1:4" x14ac:dyDescent="0.2">
      <c r="A36" s="6"/>
      <c r="B36" s="6"/>
      <c r="C36" s="6"/>
      <c r="D36" s="6"/>
    </row>
    <row r="37" spans="1:4" x14ac:dyDescent="0.2">
      <c r="A37" s="6"/>
      <c r="B37" s="6"/>
      <c r="C37" s="6"/>
      <c r="D37" s="6"/>
    </row>
    <row r="38" spans="1:4" ht="15.75" x14ac:dyDescent="0.25">
      <c r="A38" s="101" t="s">
        <v>15</v>
      </c>
      <c r="B38" s="102" t="s">
        <v>42</v>
      </c>
      <c r="C38" s="102" t="s">
        <v>43</v>
      </c>
      <c r="D38" s="6"/>
    </row>
    <row r="39" spans="1:4" ht="25.5" x14ac:dyDescent="0.2">
      <c r="A39" s="118" t="s">
        <v>16</v>
      </c>
      <c r="B39" s="94"/>
      <c r="C39" s="94">
        <v>556</v>
      </c>
      <c r="D39" s="6"/>
    </row>
    <row r="40" spans="1:4" ht="25.5" x14ac:dyDescent="0.2">
      <c r="A40" s="90" t="s">
        <v>18</v>
      </c>
      <c r="B40" s="92">
        <v>18.600000000000001</v>
      </c>
      <c r="C40" s="92"/>
      <c r="D40" s="6"/>
    </row>
    <row r="41" spans="1:4" x14ac:dyDescent="0.2">
      <c r="A41" s="6"/>
      <c r="B41" s="6"/>
      <c r="C41" s="6"/>
      <c r="D41" s="6"/>
    </row>
    <row r="42" spans="1:4" ht="15.75" x14ac:dyDescent="0.25">
      <c r="A42" s="101" t="s">
        <v>17</v>
      </c>
      <c r="B42" s="102" t="s">
        <v>42</v>
      </c>
      <c r="C42" s="102" t="s">
        <v>43</v>
      </c>
      <c r="D42" s="6"/>
    </row>
    <row r="43" spans="1:4" ht="63.75" x14ac:dyDescent="0.2">
      <c r="A43" s="100" t="s">
        <v>61</v>
      </c>
      <c r="B43" s="92"/>
      <c r="C43" s="91">
        <v>565</v>
      </c>
      <c r="D43" s="6"/>
    </row>
    <row r="44" spans="1:4" x14ac:dyDescent="0.2">
      <c r="A44" s="105" t="s">
        <v>45</v>
      </c>
      <c r="B44" s="97"/>
      <c r="C44" s="98">
        <v>184.57</v>
      </c>
      <c r="D44" s="6"/>
    </row>
    <row r="45" spans="1:4" x14ac:dyDescent="0.2">
      <c r="A45" s="105" t="s">
        <v>46</v>
      </c>
      <c r="B45" s="97"/>
      <c r="C45" s="98">
        <v>192.48</v>
      </c>
      <c r="D45" s="6"/>
    </row>
    <row r="46" spans="1:4" ht="25.5" x14ac:dyDescent="0.2">
      <c r="A46" s="99" t="s">
        <v>19</v>
      </c>
      <c r="B46" s="93"/>
      <c r="C46" s="96">
        <v>1248.33</v>
      </c>
      <c r="D46" s="6"/>
    </row>
    <row r="47" spans="1:4" ht="63.75" x14ac:dyDescent="0.2">
      <c r="A47" s="100" t="s">
        <v>75</v>
      </c>
      <c r="B47" s="92">
        <v>14.6</v>
      </c>
      <c r="C47" s="92"/>
      <c r="D47" s="6"/>
    </row>
    <row r="48" spans="1:4" ht="25.5" x14ac:dyDescent="0.2">
      <c r="A48" s="95" t="s">
        <v>41</v>
      </c>
      <c r="B48" s="93">
        <v>14</v>
      </c>
      <c r="C48" s="96"/>
      <c r="D48" s="6"/>
    </row>
    <row r="49" spans="1:4" x14ac:dyDescent="0.2">
      <c r="A49" s="80"/>
      <c r="B49" s="19"/>
      <c r="C49" s="19"/>
      <c r="D49" s="19"/>
    </row>
    <row r="50" spans="1:4" ht="13.5" thickBot="1" x14ac:dyDescent="0.25">
      <c r="A50" s="19"/>
      <c r="B50" s="19"/>
      <c r="C50" s="19"/>
      <c r="D50" s="6"/>
    </row>
    <row r="51" spans="1:4" ht="45.75" thickBot="1" x14ac:dyDescent="0.25">
      <c r="A51" s="127" t="s">
        <v>74</v>
      </c>
      <c r="B51" s="119" t="s">
        <v>71</v>
      </c>
      <c r="C51" s="119" t="s">
        <v>62</v>
      </c>
      <c r="D51" s="6"/>
    </row>
    <row r="52" spans="1:4" ht="15.75" thickBot="1" x14ac:dyDescent="0.25">
      <c r="A52" s="120" t="s">
        <v>63</v>
      </c>
      <c r="B52" s="125" t="s">
        <v>73</v>
      </c>
      <c r="C52" s="121" t="s">
        <v>76</v>
      </c>
      <c r="D52" s="6"/>
    </row>
    <row r="53" spans="1:4" ht="15.75" thickBot="1" x14ac:dyDescent="0.25">
      <c r="A53" s="122" t="s">
        <v>64</v>
      </c>
      <c r="B53" s="126" t="s">
        <v>65</v>
      </c>
      <c r="C53" s="123" t="s">
        <v>77</v>
      </c>
      <c r="D53" s="6"/>
    </row>
    <row r="54" spans="1:4" ht="15.75" thickBot="1" x14ac:dyDescent="0.25">
      <c r="A54" s="120" t="s">
        <v>66</v>
      </c>
      <c r="B54" s="125" t="s">
        <v>65</v>
      </c>
      <c r="C54" s="121" t="s">
        <v>77</v>
      </c>
      <c r="D54" s="6"/>
    </row>
    <row r="55" spans="1:4" ht="15.75" thickBot="1" x14ac:dyDescent="0.25">
      <c r="A55" s="122" t="s">
        <v>67</v>
      </c>
      <c r="B55" s="126">
        <v>-0.25</v>
      </c>
      <c r="C55" s="124">
        <v>3.3500000000000002E-2</v>
      </c>
      <c r="D55" s="6"/>
    </row>
    <row r="56" spans="1:4" ht="15.75" thickBot="1" x14ac:dyDescent="0.25">
      <c r="A56" s="120" t="s">
        <v>68</v>
      </c>
      <c r="B56" s="125">
        <v>-0.5</v>
      </c>
      <c r="C56" s="121" t="s">
        <v>79</v>
      </c>
      <c r="D56" s="6"/>
    </row>
    <row r="57" spans="1:4" ht="15.75" thickBot="1" x14ac:dyDescent="0.25">
      <c r="A57" s="122" t="s">
        <v>69</v>
      </c>
      <c r="B57" s="126">
        <v>-0.75</v>
      </c>
      <c r="C57" s="123" t="s">
        <v>80</v>
      </c>
      <c r="D57" s="6"/>
    </row>
    <row r="58" spans="1:4" ht="15.75" thickBot="1" x14ac:dyDescent="0.25">
      <c r="A58" s="120" t="s">
        <v>70</v>
      </c>
      <c r="B58" s="125" t="s">
        <v>72</v>
      </c>
      <c r="C58" s="121" t="s">
        <v>78</v>
      </c>
      <c r="D58" s="6"/>
    </row>
    <row r="59" spans="1:4" x14ac:dyDescent="0.2">
      <c r="A59" s="19"/>
      <c r="B59" s="19"/>
      <c r="C59" s="19"/>
      <c r="D59" s="6"/>
    </row>
    <row r="60" spans="1:4" x14ac:dyDescent="0.2">
      <c r="A60" s="6"/>
      <c r="B60" s="6"/>
      <c r="C60" s="6"/>
      <c r="D60" s="6"/>
    </row>
    <row r="61" spans="1:4" x14ac:dyDescent="0.2">
      <c r="A61" s="6"/>
      <c r="B61" s="6"/>
      <c r="C61" s="6"/>
      <c r="D61" s="6"/>
    </row>
    <row r="62" spans="1:4" x14ac:dyDescent="0.2">
      <c r="A62" s="81" t="s">
        <v>27</v>
      </c>
      <c r="B62" s="33"/>
      <c r="C62" s="82" t="s">
        <v>81</v>
      </c>
      <c r="D62" s="6"/>
    </row>
  </sheetData>
  <sheetProtection selectLockedCells="1"/>
  <mergeCells count="2">
    <mergeCell ref="A6:A7"/>
    <mergeCell ref="B6:B7"/>
  </mergeCells>
  <phoneticPr fontId="3" type="noConversion"/>
  <pageMargins left="0.47244094488188981" right="0.39370078740157483" top="0.78740157480314965" bottom="0.78740157480314965" header="0.31496062992125984" footer="0.31496062992125984"/>
  <pageSetup paperSize="8" scale="99" orientation="portrait" r:id="rId1"/>
  <headerFooter>
    <oddHeader xml:space="preserve">&amp;C </oddHeader>
    <oddFooter xml:space="preserve">&amp;C </oddFooter>
  </headerFooter>
  <ignoredErrors>
    <ignoredError sqref="B52 B5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Tagespflege 1 bis 3 Kinder</vt:lpstr>
      <vt:lpstr>Tagespflege 4 bis 5 Kinder</vt:lpstr>
      <vt:lpstr>Tagespflege 6 bis 10 Kinder</vt:lpstr>
      <vt:lpstr>Datengrundlagen</vt:lpstr>
    </vt:vector>
  </TitlesOfParts>
  <Company>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Thelen</dc:creator>
  <cp:lastModifiedBy>Natascha Lettow</cp:lastModifiedBy>
  <cp:lastPrinted>2024-01-17T12:06:26Z</cp:lastPrinted>
  <dcterms:created xsi:type="dcterms:W3CDTF">2009-01-12T16:37:24Z</dcterms:created>
  <dcterms:modified xsi:type="dcterms:W3CDTF">2026-04-24T09:20:35Z</dcterms:modified>
</cp:coreProperties>
</file>